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drawings/drawing5.xml" ContentType="application/vnd.openxmlformats-officedocument.drawing+xml"/>
  <Override PartName="/xl/drawings/drawing6.xml" ContentType="application/vnd.openxmlformats-officedocument.drawing+xml"/>
  <Override PartName="/xl/persons/person.xml" ContentType="application/vnd.ms-excel.person+xml"/>
  <Override PartName="/xl/featurePropertyBag/featurePropertyBag.xml" ContentType="application/vnd.ms-excel.featurepropertyba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updateLinks="never" codeName="ThisWorkbook"/>
  <mc:AlternateContent xmlns:mc="http://schemas.openxmlformats.org/markup-compatibility/2006">
    <mc:Choice Requires="x15">
      <x15ac:absPath xmlns:x15ac="http://schemas.microsoft.com/office/spreadsheetml/2010/11/ac" url="C:\Users\m-takahashi\Desktop\"/>
    </mc:Choice>
  </mc:AlternateContent>
  <xr:revisionPtr revIDLastSave="0" documentId="8_{87E4639C-9253-4AB5-AC16-C3DA33A645F4}" xr6:coauthVersionLast="47" xr6:coauthVersionMax="47" xr10:uidLastSave="{00000000-0000-0000-0000-000000000000}"/>
  <bookViews>
    <workbookView xWindow="-120" yWindow="-120" windowWidth="29040" windowHeight="15720" firstSheet="2" activeTab="2" xr2:uid="{00000000-000D-0000-FFFF-FFFF00000000}"/>
  </bookViews>
  <sheets>
    <sheet name="従業員一人親方結果比較" sheetId="10" state="hidden" r:id="rId1"/>
    <sheet name="調査グラフ" sheetId="13" state="hidden" r:id="rId2"/>
    <sheet name="本ファイルについて" sheetId="16" r:id="rId3"/>
    <sheet name="適性チェック (チェックボックス版)" sheetId="15" state="hidden" r:id="rId4"/>
    <sheet name="1.適性チェックシート" sheetId="12" r:id="rId5"/>
    <sheet name="2.出産・育児期のサポート" sheetId="17" r:id="rId6"/>
  </sheets>
  <definedNames>
    <definedName name="_xlnm._FilterDatabase" localSheetId="0" hidden="1">従業員一人親方結果比較!$A$229:$O$330</definedName>
    <definedName name="_xlnm.Print_Area" localSheetId="4">'1.適性チェックシート'!$B$1:$F$29</definedName>
    <definedName name="_xlnm.Print_Area" localSheetId="5">'2.出産・育児期のサポート'!$B$1:$E$37</definedName>
    <definedName name="_xlnm.Print_Area" localSheetId="3">'適性チェック (チェックボックス版)'!$A$1:$G$27</definedName>
    <definedName name="_xlnm.Print_Area" localSheetId="2">本ファイルについて!$A$1:$D$20</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19" i="17" l="1"/>
  <c r="K18" i="17"/>
  <c r="J18" i="17"/>
  <c r="L18" i="17"/>
  <c r="J19" i="17"/>
  <c r="L19" i="17"/>
  <c r="L20" i="17"/>
  <c r="K21" i="17" l="1"/>
  <c r="L21" i="17"/>
  <c r="J21" i="17"/>
  <c r="M21" i="17" l="1"/>
  <c r="A20" i="17" s="1" a="1"/>
  <c r="A20" i="17" s="1"/>
  <c r="F22" i="15"/>
  <c r="D22" i="15"/>
  <c r="F23" i="12"/>
  <c r="D23" i="12"/>
  <c r="E23" i="15" l="1"/>
  <c r="C24" i="15" s="1"/>
  <c r="F25" i="12"/>
  <c r="C25" i="15" l="1"/>
  <c r="C27" i="12"/>
  <c r="C26" i="1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tc={53E9F615-6449-43C0-9632-26E2C5D36F39}</author>
    <author>tc={15A5E937-E109-4C9C-A9BE-C0159B27364A}</author>
    <author>tc={4BEC8B86-5E6A-4425-A49C-877FA4FF1B06}</author>
    <author>tc={FE820150-3AB6-4279-891C-1D623EF2BBFE}</author>
    <author>tc={2FA62A5D-15B5-475F-A0B9-F9500799C0F4}</author>
    <author>tc={581153B8-01C9-47C2-AD85-51B59B7C4C56}</author>
  </authors>
  <commentList>
    <comment ref="B2" authorId="0" shapeId="0" xr:uid="{53E9F615-6449-43C0-9632-26E2C5D36F39}">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リーフレットにも記載しましたが、こちらは何を参考に作成されたのでしょうか。
Aが3個以下で会社員タイプ、Bが2個以下で一人親方タイプとなりますが、判断基準はなんでしょうか。</t>
      </text>
    </comment>
    <comment ref="D12" authorId="1" shapeId="0" xr:uid="{15A5E937-E109-4C9C-A9BE-C0159B27364A}">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チェックボックスが使えません、、</t>
      </text>
    </comment>
    <comment ref="C14" authorId="2" shapeId="0" xr:uid="{4BEC8B86-5E6A-4425-A49C-877FA4FF1B06}">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会社で言う経理を想定した質問だと思うのですが、もう少し具体に書けませんでしょうか。「お金の管理」を見たときに家計のやりくりを想像しました。</t>
      </text>
    </comment>
    <comment ref="E20" authorId="3" shapeId="0" xr:uid="{FE820150-3AB6-4279-891C-1D623EF2BBFE}">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もう少し別の言い方できないでしょうか？
返信:
ＡＲＩ様
「いなくても大丈夫」ぐらいの温度感ではどうでしょうか？</t>
      </text>
    </comment>
    <comment ref="C21" authorId="4" shapeId="0" xr:uid="{2FA62A5D-15B5-475F-A0B9-F9500799C0F4}">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一人親方については、雇用関係がないため、残業という概念が存在しないかと思います。また会社員側の「残業関係なく働きたくない」について、サービス残業したくないという意味だと捉えておりますが、残業が存在しない一人親方と比較する際にこの設問でよいのでしょうか。</t>
      </text>
    </comment>
    <comment ref="E21" authorId="5" shapeId="0" xr:uid="{581153B8-01C9-47C2-AD85-51B59B7C4C56}">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雇用関係ないので間違いではないのですが、時間外労働を助長するように聞こえないでしょうか？</t>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<sst xmlns="http://schemas.openxmlformats.org/spreadsheetml/2006/main" count="2154" uniqueCount="495">
  <si>
    <t>税金・社会保障教育について一般の方が取りまとめているサイト　https://www.mmea.biz/</t>
    <rPh sb="13" eb="15">
      <t>イッパン</t>
    </rPh>
    <rPh sb="16" eb="17">
      <t>カタ</t>
    </rPh>
    <rPh sb="18" eb="19">
      <t>ト</t>
    </rPh>
    <phoneticPr fontId="1"/>
  </si>
  <si>
    <t xml:space="preserve">年齢の区分（18歳未満、20歳未満、20歳以上～40歳未満、40歳以上～65歳未満）４つを作成する。月額にするか年額にするかは検討
</t>
    <rPh sb="0" eb="2">
      <t>ネンレイ</t>
    </rPh>
    <rPh sb="3" eb="5">
      <t>クブン</t>
    </rPh>
    <rPh sb="21" eb="23">
      <t>イジョウ</t>
    </rPh>
    <rPh sb="27" eb="29">
      <t>ミマン</t>
    </rPh>
    <rPh sb="33" eb="35">
      <t>イジョウ</t>
    </rPh>
    <phoneticPr fontId="1"/>
  </si>
  <si>
    <t>入力する項目は、年収と年齢の区分のみ</t>
    <rPh sb="0" eb="2">
      <t>ニュウリョク</t>
    </rPh>
    <rPh sb="4" eb="6">
      <t>コウモク</t>
    </rPh>
    <rPh sb="8" eb="10">
      <t>ネンシュウ</t>
    </rPh>
    <rPh sb="11" eb="13">
      <t>ネンレイ</t>
    </rPh>
    <rPh sb="14" eb="16">
      <t>クブン</t>
    </rPh>
    <phoneticPr fontId="1"/>
  </si>
  <si>
    <t>年金シミュレーター</t>
    <rPh sb="0" eb="2">
      <t>ネンキン</t>
    </rPh>
    <phoneticPr fontId="1"/>
  </si>
  <si>
    <t>https://www.mmea.biz/simulation/calculation/</t>
    <phoneticPr fontId="1"/>
  </si>
  <si>
    <t>https://www.mmea.biz/simulation/solo_calculation/</t>
  </si>
  <si>
    <t>※配偶者無し、扶養０人、青色申告６５万円の控除あり、国民年金支払いあり</t>
    <rPh sb="1" eb="4">
      <t>ハイグウシャ</t>
    </rPh>
    <rPh sb="4" eb="5">
      <t>ナ</t>
    </rPh>
    <rPh sb="7" eb="9">
      <t>フヨウ</t>
    </rPh>
    <rPh sb="10" eb="11">
      <t>ニン</t>
    </rPh>
    <rPh sb="12" eb="16">
      <t>アオイロシンコク</t>
    </rPh>
    <rPh sb="18" eb="20">
      <t>マンエン</t>
    </rPh>
    <rPh sb="21" eb="23">
      <t>コウジョ</t>
    </rPh>
    <rPh sb="26" eb="30">
      <t>コクミンネンキン</t>
    </rPh>
    <rPh sb="30" eb="32">
      <t>シハラ</t>
    </rPh>
    <phoneticPr fontId="1"/>
  </si>
  <si>
    <t>年金受給</t>
    <rPh sb="0" eb="4">
      <t>ネンキンジュキュウ</t>
    </rPh>
    <phoneticPr fontId="1"/>
  </si>
  <si>
    <t>一人親方の場合
（国民年金のみ）</t>
    <rPh sb="0" eb="4">
      <t>ヒトリオヤカタ</t>
    </rPh>
    <rPh sb="5" eb="7">
      <t>バアイ</t>
    </rPh>
    <rPh sb="9" eb="13">
      <t>コクミンネンキン</t>
    </rPh>
    <phoneticPr fontId="1"/>
  </si>
  <si>
    <t>従業員の場合
（国民年金＋厚生年金）</t>
    <rPh sb="0" eb="3">
      <t>ジュウギョウイン</t>
    </rPh>
    <rPh sb="4" eb="6">
      <t>バアイ</t>
    </rPh>
    <rPh sb="8" eb="12">
      <t>コクミンネンキン</t>
    </rPh>
    <rPh sb="13" eb="17">
      <t>コウセイネンキン</t>
    </rPh>
    <phoneticPr fontId="1"/>
  </si>
  <si>
    <t>60歳（繰上げ受給）</t>
    <rPh sb="2" eb="3">
      <t>サイ</t>
    </rPh>
    <rPh sb="4" eb="6">
      <t>クリア</t>
    </rPh>
    <rPh sb="7" eb="9">
      <t>ジュキュウ</t>
    </rPh>
    <phoneticPr fontId="1"/>
  </si>
  <si>
    <t>▼65歳(初期値)</t>
    <phoneticPr fontId="1"/>
  </si>
  <si>
    <t>75歳（繰下げ受給）</t>
    <rPh sb="2" eb="3">
      <t>サイ</t>
    </rPh>
    <rPh sb="5" eb="6">
      <t>シタ</t>
    </rPh>
    <phoneticPr fontId="1"/>
  </si>
  <si>
    <t>※40年間満額年金を支払った場合、受け取ることができる1年間の年金</t>
    <rPh sb="3" eb="5">
      <t>ネンカン</t>
    </rPh>
    <rPh sb="5" eb="7">
      <t>マンガク</t>
    </rPh>
    <rPh sb="7" eb="9">
      <t>ネンキン</t>
    </rPh>
    <rPh sb="10" eb="12">
      <t>シハラ</t>
    </rPh>
    <rPh sb="14" eb="16">
      <t>バアイ</t>
    </rPh>
    <rPh sb="17" eb="18">
      <t>ウ</t>
    </rPh>
    <rPh sb="19" eb="20">
      <t>ト</t>
    </rPh>
    <rPh sb="28" eb="30">
      <t>ネンカン</t>
    </rPh>
    <rPh sb="31" eb="33">
      <t>ネンキン</t>
    </rPh>
    <phoneticPr fontId="1"/>
  </si>
  <si>
    <t>従業員一人親方結果比較</t>
    <phoneticPr fontId="1"/>
  </si>
  <si>
    <t>従業員（20歳以上～40歳未満）</t>
    <rPh sb="0" eb="3">
      <t>ジュウギョウイン</t>
    </rPh>
    <rPh sb="7" eb="9">
      <t>イジョウ</t>
    </rPh>
    <rPh sb="13" eb="15">
      <t>ミマン</t>
    </rPh>
    <phoneticPr fontId="1"/>
  </si>
  <si>
    <t>一人親方（20歳以上～40歳未満）</t>
    <rPh sb="0" eb="4">
      <t>ヒトリオヤカタ</t>
    </rPh>
    <phoneticPr fontId="1"/>
  </si>
  <si>
    <t>年収</t>
  </si>
  <si>
    <t>厚生年金</t>
    <phoneticPr fontId="1"/>
  </si>
  <si>
    <t>健康保険</t>
    <phoneticPr fontId="1"/>
  </si>
  <si>
    <t>雇用保険</t>
    <phoneticPr fontId="1"/>
  </si>
  <si>
    <t>所得税</t>
    <phoneticPr fontId="1"/>
  </si>
  <si>
    <t>住民税</t>
    <phoneticPr fontId="1"/>
  </si>
  <si>
    <t>手取り（年）</t>
  </si>
  <si>
    <t>国民健康保険料</t>
    <phoneticPr fontId="1"/>
  </si>
  <si>
    <t>国民年金保険料</t>
    <phoneticPr fontId="1"/>
  </si>
  <si>
    <t>所得税　復興税込み</t>
    <rPh sb="0" eb="3">
      <t>ショトクゼイ</t>
    </rPh>
    <phoneticPr fontId="1"/>
  </si>
  <si>
    <t>住民税調整控除後</t>
    <rPh sb="3" eb="5">
      <t>チョウセイ</t>
    </rPh>
    <rPh sb="5" eb="7">
      <t>コウジョ</t>
    </rPh>
    <rPh sb="7" eb="8">
      <t>ゴ</t>
    </rPh>
    <phoneticPr fontId="1"/>
  </si>
  <si>
    <t>年収（桁修正）</t>
    <rPh sb="0" eb="2">
      <t>ネンシュウ</t>
    </rPh>
    <rPh sb="3" eb="4">
      <t>ケタ</t>
    </rPh>
    <rPh sb="4" eb="6">
      <t>シュウセイ</t>
    </rPh>
    <phoneticPr fontId="1"/>
  </si>
  <si>
    <t>200万円</t>
    <phoneticPr fontId="1"/>
  </si>
  <si>
    <t>210万円</t>
  </si>
  <si>
    <t>220万円</t>
  </si>
  <si>
    <t>230万円</t>
  </si>
  <si>
    <t>240万円</t>
  </si>
  <si>
    <t>250万円</t>
  </si>
  <si>
    <t>260万円</t>
  </si>
  <si>
    <t>270万円</t>
  </si>
  <si>
    <t>280万円</t>
  </si>
  <si>
    <t>290万円</t>
  </si>
  <si>
    <t>300万円</t>
  </si>
  <si>
    <t>310万円</t>
  </si>
  <si>
    <t>320万円</t>
  </si>
  <si>
    <t>330万円</t>
  </si>
  <si>
    <t>340万円</t>
  </si>
  <si>
    <t>350万円</t>
  </si>
  <si>
    <t>360万円</t>
  </si>
  <si>
    <t>370万円</t>
  </si>
  <si>
    <t>380万円</t>
  </si>
  <si>
    <t>390万円</t>
  </si>
  <si>
    <t>400万円</t>
  </si>
  <si>
    <t>410万円</t>
  </si>
  <si>
    <t>420万円</t>
  </si>
  <si>
    <t>430万円</t>
  </si>
  <si>
    <t>440万円</t>
  </si>
  <si>
    <t>450万円</t>
  </si>
  <si>
    <t>460万円</t>
  </si>
  <si>
    <t>470万円</t>
  </si>
  <si>
    <t>480万円</t>
  </si>
  <si>
    <t>490万円</t>
  </si>
  <si>
    <t>500万円</t>
  </si>
  <si>
    <t>510万円</t>
  </si>
  <si>
    <t>520万円</t>
  </si>
  <si>
    <t>530万円</t>
  </si>
  <si>
    <t>540万円</t>
  </si>
  <si>
    <t>550万円</t>
  </si>
  <si>
    <t>560万円</t>
  </si>
  <si>
    <t>570万円</t>
  </si>
  <si>
    <t>580万円</t>
  </si>
  <si>
    <t>590万円</t>
  </si>
  <si>
    <t>600万円</t>
  </si>
  <si>
    <t>610万円</t>
  </si>
  <si>
    <t>620万円</t>
  </si>
  <si>
    <t>630万円</t>
  </si>
  <si>
    <t>640万円</t>
  </si>
  <si>
    <t>650万円</t>
  </si>
  <si>
    <t>660万円</t>
  </si>
  <si>
    <t>670万円</t>
  </si>
  <si>
    <t>680万円</t>
  </si>
  <si>
    <t>690万円</t>
  </si>
  <si>
    <t>700万円</t>
  </si>
  <si>
    <t>710万円</t>
  </si>
  <si>
    <t>720万円</t>
  </si>
  <si>
    <t>730万円</t>
  </si>
  <si>
    <t>740万円</t>
  </si>
  <si>
    <t>750万円</t>
  </si>
  <si>
    <t>760万円</t>
  </si>
  <si>
    <t>770万円</t>
  </si>
  <si>
    <t>780万円</t>
  </si>
  <si>
    <t>790万円</t>
  </si>
  <si>
    <t>800万円</t>
  </si>
  <si>
    <t>810万円</t>
  </si>
  <si>
    <t>820万円</t>
  </si>
  <si>
    <t>830万円</t>
  </si>
  <si>
    <t>840万円</t>
  </si>
  <si>
    <t>850万円</t>
  </si>
  <si>
    <t>860万円</t>
  </si>
  <si>
    <t>870万円</t>
  </si>
  <si>
    <t>880万円</t>
  </si>
  <si>
    <t>890万円</t>
  </si>
  <si>
    <t>900万円</t>
  </si>
  <si>
    <t>910万円</t>
  </si>
  <si>
    <t>920万円</t>
  </si>
  <si>
    <t>930万円</t>
  </si>
  <si>
    <t>940万円</t>
  </si>
  <si>
    <t>950万円</t>
  </si>
  <si>
    <t>960万円</t>
  </si>
  <si>
    <t>970万円</t>
  </si>
  <si>
    <t>980万円</t>
  </si>
  <si>
    <t>990万円</t>
  </si>
  <si>
    <t>1,000万円</t>
  </si>
  <si>
    <t>1,010万円</t>
  </si>
  <si>
    <t>1,020万円</t>
  </si>
  <si>
    <t>1,030万円</t>
  </si>
  <si>
    <t>1,040万円</t>
  </si>
  <si>
    <t>1,050万円</t>
  </si>
  <si>
    <t>1,060万円</t>
  </si>
  <si>
    <t>1,070万円</t>
  </si>
  <si>
    <t>1,080万円</t>
  </si>
  <si>
    <t>1,090万円</t>
  </si>
  <si>
    <t>1,100万円</t>
  </si>
  <si>
    <t>1,110万円</t>
  </si>
  <si>
    <t>1,120万円</t>
  </si>
  <si>
    <t>1,130万円</t>
  </si>
  <si>
    <t>1,140万円</t>
  </si>
  <si>
    <t>1,150万円</t>
  </si>
  <si>
    <t>1,160万円</t>
  </si>
  <si>
    <t>1,170万円</t>
  </si>
  <si>
    <t>1,180万円</t>
  </si>
  <si>
    <t>1,190万円</t>
  </si>
  <si>
    <t>1,200万円</t>
  </si>
  <si>
    <t>従業員（40歳以上65歳未満）</t>
    <rPh sb="0" eb="3">
      <t>ジュウギョウイン</t>
    </rPh>
    <phoneticPr fontId="1"/>
  </si>
  <si>
    <t>一人親方（40歳以上65歳未満）</t>
    <rPh sb="0" eb="4">
      <t>ヒトリオヤカタ</t>
    </rPh>
    <phoneticPr fontId="1"/>
  </si>
  <si>
    <t>書宅税　復興税込み</t>
    <rPh sb="0" eb="3">
      <t>ショタクゼイ</t>
    </rPh>
    <phoneticPr fontId="1"/>
  </si>
  <si>
    <t>200万円</t>
  </si>
  <si>
    <t>従業員（20歳未満）</t>
    <rPh sb="0" eb="3">
      <t>ジュウギョウイン</t>
    </rPh>
    <rPh sb="7" eb="9">
      <t>ミマン</t>
    </rPh>
    <phoneticPr fontId="1"/>
  </si>
  <si>
    <t>一人親方（20歳未満）</t>
    <rPh sb="0" eb="4">
      <t>ヒトリオヤカタ</t>
    </rPh>
    <rPh sb="8" eb="10">
      <t>ミマン</t>
    </rPh>
    <phoneticPr fontId="1"/>
  </si>
  <si>
    <t>常用、手間請、一人親方の1日あたり賃金の推移（2012年～2024年）</t>
    <phoneticPr fontId="1"/>
  </si>
  <si>
    <t>P10</t>
    <phoneticPr fontId="1"/>
  </si>
  <si>
    <t>常用</t>
    <phoneticPr fontId="1"/>
  </si>
  <si>
    <t>手間請</t>
    <phoneticPr fontId="1"/>
  </si>
  <si>
    <t>一人親方（材料持ち）</t>
    <phoneticPr fontId="1"/>
  </si>
  <si>
    <t>2012年</t>
  </si>
  <si>
    <t>2013年</t>
  </si>
  <si>
    <t>2014年</t>
  </si>
  <si>
    <t>2015年</t>
  </si>
  <si>
    <t>2016年</t>
  </si>
  <si>
    <t>2017年</t>
  </si>
  <si>
    <t>2018年</t>
  </si>
  <si>
    <t>2019年</t>
  </si>
  <si>
    <t>2020年</t>
  </si>
  <si>
    <t>2021年</t>
  </si>
  <si>
    <t>2022年</t>
  </si>
  <si>
    <t>2023年</t>
  </si>
  <si>
    <t>2024年</t>
  </si>
  <si>
    <t>注：19年の常用賃金は、「常用（日給月払い）」の1日あたり賃金のみ集計。</t>
  </si>
  <si>
    <t>常用・・・業務の遂行を目的として結ぶ契約のこと。ある仕事を決められた時間行ったら、幾ら貰えるという考え方に基づき受注する方法</t>
    <rPh sb="0" eb="2">
      <t>ジョウヨウ</t>
    </rPh>
    <phoneticPr fontId="1"/>
  </si>
  <si>
    <t>手間請・・・材料費は元請け業者が負担し、労働力（労務費）のみを請け負う形式のこと</t>
    <phoneticPr fontId="1"/>
  </si>
  <si>
    <t>一人親方（材料持ち）・・・請負契約で仕事を受注、材料代も自己負担</t>
    <rPh sb="24" eb="27">
      <t>ザイリョウダイ</t>
    </rPh>
    <rPh sb="28" eb="30">
      <t>ジコ</t>
    </rPh>
    <rPh sb="30" eb="32">
      <t>フタン</t>
    </rPh>
    <phoneticPr fontId="1"/>
  </si>
  <si>
    <t>P26</t>
    <phoneticPr fontId="1"/>
  </si>
  <si>
    <t>常用（月固定給）の1ヵ月あたり賃金</t>
    <phoneticPr fontId="1"/>
  </si>
  <si>
    <t>P31</t>
    <phoneticPr fontId="1"/>
  </si>
  <si>
    <t>図表45 働き方別の年収の推移（2019年～2023年）</t>
    <phoneticPr fontId="1"/>
  </si>
  <si>
    <t>常用</t>
    <rPh sb="0" eb="2">
      <t>ジョウヨウ</t>
    </rPh>
    <phoneticPr fontId="1"/>
  </si>
  <si>
    <t>常用（日給月払い）</t>
    <rPh sb="0" eb="2">
      <t>ジョウヨウ</t>
    </rPh>
    <rPh sb="3" eb="7">
      <t>ニッキュウツキバラ</t>
    </rPh>
    <phoneticPr fontId="1"/>
  </si>
  <si>
    <t>常用（月固定給）</t>
    <rPh sb="0" eb="2">
      <t>ジョウヨウ</t>
    </rPh>
    <rPh sb="3" eb="7">
      <t>ツキコテイキュウ</t>
    </rPh>
    <phoneticPr fontId="1"/>
  </si>
  <si>
    <t>手間請</t>
    <rPh sb="0" eb="3">
      <t>テマウケ</t>
    </rPh>
    <phoneticPr fontId="1"/>
  </si>
  <si>
    <t>常用・手間請の両方</t>
    <rPh sb="0" eb="2">
      <t>ジョウヨウ</t>
    </rPh>
    <rPh sb="3" eb="6">
      <t>テマウケ</t>
    </rPh>
    <rPh sb="7" eb="9">
      <t>リョウホウ</t>
    </rPh>
    <phoneticPr fontId="1"/>
  </si>
  <si>
    <t>一人親方（材料持ち）</t>
    <rPh sb="0" eb="4">
      <t>ヒトリオヤカタ</t>
    </rPh>
    <rPh sb="5" eb="7">
      <t>ザイリョウ</t>
    </rPh>
    <rPh sb="7" eb="8">
      <t>モ</t>
    </rPh>
    <phoneticPr fontId="1"/>
  </si>
  <si>
    <t>「一人親方の基礎知識」</t>
    <rPh sb="1" eb="3">
      <t>ヒトリ</t>
    </rPh>
    <rPh sb="3" eb="5">
      <t>オヤカタ</t>
    </rPh>
    <rPh sb="6" eb="8">
      <t>キソ</t>
    </rPh>
    <rPh sb="8" eb="10">
      <t>チシキ</t>
    </rPh>
    <phoneticPr fontId="34"/>
  </si>
  <si>
    <t>働き方理解支援ツール</t>
    <phoneticPr fontId="1"/>
  </si>
  <si>
    <t>国土交通省</t>
    <rPh sb="0" eb="2">
      <t>コクド</t>
    </rPh>
    <rPh sb="2" eb="5">
      <t>コウツウショウ</t>
    </rPh>
    <phoneticPr fontId="34"/>
  </si>
  <si>
    <t>本ファイルの構成</t>
    <rPh sb="0" eb="1">
      <t>ホン</t>
    </rPh>
    <rPh sb="6" eb="8">
      <t>コウセイ</t>
    </rPh>
    <phoneticPr fontId="34"/>
  </si>
  <si>
    <r>
      <t>▼</t>
    </r>
    <r>
      <rPr>
        <b/>
        <sz val="11"/>
        <rFont val="ＭＳ Ｐゴシック"/>
        <family val="3"/>
        <charset val="128"/>
      </rPr>
      <t>適性チェックシート</t>
    </r>
    <phoneticPr fontId="34"/>
  </si>
  <si>
    <t>一人親方として働くことに向いているか、簡単な質問で自己診断できます。</t>
    <phoneticPr fontId="34"/>
  </si>
  <si>
    <t>一人親方と会社員が利用できる産前・産後・育児に係る制度を確認できます。</t>
    <rPh sb="0" eb="4">
      <t>ヒトリオヤカタ</t>
    </rPh>
    <rPh sb="5" eb="8">
      <t>カイシャイン</t>
    </rPh>
    <rPh sb="9" eb="11">
      <t>リヨウ</t>
    </rPh>
    <rPh sb="14" eb="16">
      <t>サンゼン</t>
    </rPh>
    <rPh sb="17" eb="19">
      <t>サンゴ</t>
    </rPh>
    <rPh sb="20" eb="22">
      <t>イクジ</t>
    </rPh>
    <rPh sb="23" eb="24">
      <t>カカワ</t>
    </rPh>
    <rPh sb="25" eb="27">
      <t>セイド</t>
    </rPh>
    <rPh sb="28" eb="30">
      <t>カクニン</t>
    </rPh>
    <phoneticPr fontId="34"/>
  </si>
  <si>
    <t>※「働き方自己診断チェックリストは、下記ＵＲＬからダウンロードをお願いいたします。</t>
    <rPh sb="2" eb="3">
      <t>ハタラ</t>
    </rPh>
    <rPh sb="4" eb="5">
      <t>カタ</t>
    </rPh>
    <rPh sb="5" eb="9">
      <t>ジコシンダン</t>
    </rPh>
    <rPh sb="18" eb="20">
      <t>カキ</t>
    </rPh>
    <rPh sb="33" eb="34">
      <t>ネガ</t>
    </rPh>
    <phoneticPr fontId="1"/>
  </si>
  <si>
    <t>　　https://www.mlit.go.jp/totikensangyo/const/content/001448684.pdf</t>
    <phoneticPr fontId="1"/>
  </si>
  <si>
    <t>あなたは一人親方タイプ？会社員タイプ？</t>
    <rPh sb="12" eb="13">
      <t>カイ</t>
    </rPh>
    <phoneticPr fontId="1"/>
  </si>
  <si>
    <t>※本診断は一人親方の代表的傾向をもとにした簡易的なものです。個別事情により当てはまらない場合もあります</t>
    <phoneticPr fontId="1"/>
  </si>
  <si>
    <t>下の質問に答えて下さい。下のフレームにあなたにむいている働き方が出ます。</t>
    <rPh sb="0" eb="1">
      <t>シタ</t>
    </rPh>
    <rPh sb="2" eb="4">
      <t>シツモン</t>
    </rPh>
    <rPh sb="5" eb="6">
      <t>コタ</t>
    </rPh>
    <rPh sb="8" eb="9">
      <t>クダ</t>
    </rPh>
    <rPh sb="12" eb="13">
      <t>シタ</t>
    </rPh>
    <rPh sb="28" eb="29">
      <t>ハタラ</t>
    </rPh>
    <rPh sb="30" eb="31">
      <t>カタ</t>
    </rPh>
    <rPh sb="32" eb="33">
      <t>デ</t>
    </rPh>
    <phoneticPr fontId="1"/>
  </si>
  <si>
    <r>
      <rPr>
        <sz val="12"/>
        <color theme="5"/>
        <rFont val="メイリオ"/>
        <family val="3"/>
        <charset val="128"/>
      </rPr>
      <t>▼</t>
    </r>
    <r>
      <rPr>
        <sz val="12"/>
        <color theme="1"/>
        <rFont val="メイリオ"/>
        <family val="2"/>
        <charset val="128"/>
      </rPr>
      <t>どちらか一方を選んでチェックしてください</t>
    </r>
    <rPh sb="5" eb="7">
      <t>イッポウ</t>
    </rPh>
    <rPh sb="8" eb="9">
      <t>エラ</t>
    </rPh>
    <phoneticPr fontId="1"/>
  </si>
  <si>
    <t>リスト表</t>
    <rPh sb="3" eb="4">
      <t>ヒョウ</t>
    </rPh>
    <phoneticPr fontId="1"/>
  </si>
  <si>
    <t>収入について</t>
  </si>
  <si>
    <t>高い報酬を得られるなら変動も気にならない</t>
  </si>
  <si>
    <t>毎月安定してもらえる方が安心</t>
  </si>
  <si>
    <t>チェックボックスが使えません、、</t>
    <phoneticPr fontId="1"/>
  </si>
  <si>
    <t>選択</t>
    <rPh sb="0" eb="2">
      <t>センタク</t>
    </rPh>
    <phoneticPr fontId="1"/>
  </si>
  <si>
    <t>A0個B0個</t>
    <rPh sb="2" eb="3">
      <t>コ</t>
    </rPh>
    <rPh sb="5" eb="6">
      <t>コ</t>
    </rPh>
    <phoneticPr fontId="1"/>
  </si>
  <si>
    <t>・どちらか一方を選んでチェックしてください。</t>
    <rPh sb="5" eb="7">
      <t>イッポウ</t>
    </rPh>
    <rPh sb="8" eb="9">
      <t>エラ</t>
    </rPh>
    <phoneticPr fontId="1"/>
  </si>
  <si>
    <t>　全て選択するとこちらに判定結果が表示されます。</t>
    <rPh sb="1" eb="2">
      <t>スベ</t>
    </rPh>
    <phoneticPr fontId="1"/>
  </si>
  <si>
    <t>仕事の選び方</t>
  </si>
  <si>
    <t>やりたい仕事を自分で選びたい</t>
  </si>
  <si>
    <t>任された仕事をきちんとこなしたい</t>
  </si>
  <si>
    <t>A</t>
    <phoneticPr fontId="1"/>
  </si>
  <si>
    <t>A1個B9個</t>
    <rPh sb="2" eb="3">
      <t>コ</t>
    </rPh>
    <rPh sb="5" eb="6">
      <t>コ</t>
    </rPh>
    <phoneticPr fontId="1"/>
  </si>
  <si>
    <t>・会社員タイプかもしれません。</t>
    <rPh sb="1" eb="2">
      <t>カイ</t>
    </rPh>
    <phoneticPr fontId="1"/>
  </si>
  <si>
    <t>　→ 雇用される働き方のほうが安心して力を発揮できそうです。</t>
    <phoneticPr fontId="1"/>
  </si>
  <si>
    <t>働き続ける期間</t>
  </si>
  <si>
    <t>定年なく、体が動く間はずっと働きたい</t>
  </si>
  <si>
    <t>一定の年齢で区切りをつけたい</t>
  </si>
  <si>
    <t>会社で言う経理を想定した質問だと思うのですが、もう少し具体に書けませんでしょうか。「お金の管理」を見たときに家計のやりくりを想像しました。</t>
    <phoneticPr fontId="1"/>
  </si>
  <si>
    <t>B</t>
    <phoneticPr fontId="1"/>
  </si>
  <si>
    <t>A2個B8個</t>
    <rPh sb="2" eb="3">
      <t>コ</t>
    </rPh>
    <rPh sb="5" eb="6">
      <t>コ</t>
    </rPh>
    <phoneticPr fontId="1"/>
  </si>
  <si>
    <t>事務手続き</t>
  </si>
  <si>
    <t>確定申告など多少の事務作業は自分でやれる</t>
  </si>
  <si>
    <t>経理や事務は正直負担に感じる</t>
  </si>
  <si>
    <t>A3個B7個</t>
    <rPh sb="2" eb="3">
      <t>コ</t>
    </rPh>
    <rPh sb="5" eb="6">
      <t>コ</t>
    </rPh>
    <phoneticPr fontId="1"/>
  </si>
  <si>
    <t>休みと収入</t>
  </si>
  <si>
    <t>休むと収入が減るのは当然と割り切れる</t>
  </si>
  <si>
    <t>休んでも収入が減らない仕組みが欲しい</t>
  </si>
  <si>
    <t>A4個B6個</t>
    <rPh sb="2" eb="3">
      <t>コ</t>
    </rPh>
    <rPh sb="5" eb="6">
      <t>コ</t>
    </rPh>
    <phoneticPr fontId="1"/>
  </si>
  <si>
    <t>・どちらの働き方にも合いそうです。</t>
    <phoneticPr fontId="1"/>
  </si>
  <si>
    <t>　→ 自分の今後の生活スタイルに合った働き方をじっくり考えてみましょう。</t>
    <phoneticPr fontId="1"/>
  </si>
  <si>
    <t>人間関係</t>
  </si>
  <si>
    <t>社内の人間関係を気にせず働きたい</t>
  </si>
  <si>
    <t>仲間や上司と関わりながら働きたい</t>
  </si>
  <si>
    <t>A5個B5個</t>
    <rPh sb="2" eb="3">
      <t>コ</t>
    </rPh>
    <rPh sb="5" eb="6">
      <t>コ</t>
    </rPh>
    <phoneticPr fontId="1"/>
  </si>
  <si>
    <t>金融面</t>
    <rPh sb="0" eb="2">
      <t>キンユウ</t>
    </rPh>
    <rPh sb="2" eb="3">
      <t>メン</t>
    </rPh>
    <phoneticPr fontId="1"/>
  </si>
  <si>
    <t>ローンやカードが組みづらくても仕方ないと思う</t>
  </si>
  <si>
    <t>住宅ローンやカード利用はスムーズにしたい</t>
  </si>
  <si>
    <t>A6個B4個</t>
    <rPh sb="2" eb="3">
      <t>コ</t>
    </rPh>
    <rPh sb="5" eb="6">
      <t>コ</t>
    </rPh>
    <phoneticPr fontId="1"/>
  </si>
  <si>
    <t>働く環境</t>
    <rPh sb="0" eb="1">
      <t>ハタラ</t>
    </rPh>
    <rPh sb="2" eb="4">
      <t>カンキョウ</t>
    </rPh>
    <phoneticPr fontId="1"/>
  </si>
  <si>
    <t>現場の指揮命令に縛られずに動きたい</t>
  </si>
  <si>
    <t>現場の指示に従って動くほうが気楽</t>
  </si>
  <si>
    <t>A7個B3個</t>
    <rPh sb="2" eb="3">
      <t>コ</t>
    </rPh>
    <rPh sb="5" eb="6">
      <t>コ</t>
    </rPh>
    <phoneticPr fontId="1"/>
  </si>
  <si>
    <t>仕事の幅</t>
    <rPh sb="0" eb="2">
      <t>シゴト</t>
    </rPh>
    <rPh sb="3" eb="4">
      <t>ハバ</t>
    </rPh>
    <phoneticPr fontId="1"/>
  </si>
  <si>
    <t>限られた仕事でも自分の裁量でやれれば満足</t>
  </si>
  <si>
    <t>幅広い業務や大手案件にも関わりたい</t>
    <rPh sb="0" eb="2">
      <t>ハバヒロ</t>
    </rPh>
    <rPh sb="3" eb="5">
      <t>ギョウム</t>
    </rPh>
    <rPh sb="6" eb="8">
      <t>オオテ</t>
    </rPh>
    <rPh sb="8" eb="10">
      <t>アンケン</t>
    </rPh>
    <rPh sb="12" eb="13">
      <t>カカ</t>
    </rPh>
    <phoneticPr fontId="1"/>
  </si>
  <si>
    <t>もう少し別の言い方できないでしょうか？「いなくても大丈夫」ぐらいの温度感ではどうでしょうか？</t>
    <phoneticPr fontId="1"/>
  </si>
  <si>
    <t>A8個B2個</t>
    <rPh sb="2" eb="3">
      <t>コ</t>
    </rPh>
    <rPh sb="5" eb="6">
      <t>コ</t>
    </rPh>
    <phoneticPr fontId="1"/>
  </si>
  <si>
    <t>・あなたは一人親方タイプかもしれません！</t>
    <phoneticPr fontId="1"/>
  </si>
  <si>
    <t>　→ 自由に働ける反面、準備や覚悟も必要です。保険や補償の制度も確認を！</t>
    <phoneticPr fontId="1"/>
  </si>
  <si>
    <t>労働時間</t>
    <rPh sb="0" eb="2">
      <t>ロウドウ</t>
    </rPh>
    <rPh sb="2" eb="4">
      <t>ジカン</t>
    </rPh>
    <phoneticPr fontId="1"/>
  </si>
  <si>
    <t>時間外労働規制に縛られない方が良い</t>
    <rPh sb="0" eb="3">
      <t>ジカンガイ</t>
    </rPh>
    <rPh sb="3" eb="5">
      <t>ロウドウ</t>
    </rPh>
    <rPh sb="5" eb="7">
      <t>キセイ</t>
    </rPh>
    <rPh sb="8" eb="9">
      <t>シバ</t>
    </rPh>
    <rPh sb="13" eb="14">
      <t>ホウ</t>
    </rPh>
    <rPh sb="15" eb="16">
      <t>ヨ</t>
    </rPh>
    <phoneticPr fontId="1"/>
  </si>
  <si>
    <t>残業時間が決まっているほうが安心</t>
    <rPh sb="0" eb="2">
      <t>ザンギョウ</t>
    </rPh>
    <rPh sb="2" eb="4">
      <t>ジカン</t>
    </rPh>
    <rPh sb="5" eb="6">
      <t>キ</t>
    </rPh>
    <rPh sb="14" eb="16">
      <t>アンシン</t>
    </rPh>
    <phoneticPr fontId="1"/>
  </si>
  <si>
    <t>一人親方については、雇用関係がないため、残業という概念が存在しないかと思います。また会社員側の「残業関係なく働きたくない」について、サービス残業したくないという意味だと捉えておりますが、残業が存在しない一人親方と比較する際にこの設問でよいのでしょうか。</t>
    <phoneticPr fontId="1"/>
  </si>
  <si>
    <t>雇用関係ないので間違いではないのですが、時間外労働を助長するように聞こえないでしょうか？</t>
  </si>
  <si>
    <t>A9個B1個</t>
    <rPh sb="2" eb="3">
      <t>コ</t>
    </rPh>
    <rPh sb="5" eb="6">
      <t>コ</t>
    </rPh>
    <phoneticPr fontId="1"/>
  </si>
  <si>
    <t>A10個B0個</t>
    <rPh sb="3" eb="4">
      <t>コ</t>
    </rPh>
    <rPh sb="6" eb="7">
      <t>コ</t>
    </rPh>
    <phoneticPr fontId="1"/>
  </si>
  <si>
    <r>
      <t>▼</t>
    </r>
    <r>
      <rPr>
        <b/>
        <sz val="12"/>
        <color theme="1"/>
        <rFont val="BIZ UDPゴシック"/>
        <family val="3"/>
        <charset val="128"/>
      </rPr>
      <t>判定結果（例）</t>
    </r>
    <rPh sb="3" eb="5">
      <t>ケッカ</t>
    </rPh>
    <phoneticPr fontId="1"/>
  </si>
  <si>
    <t>A1個B0個</t>
  </si>
  <si>
    <t>A0個B10個</t>
    <rPh sb="2" eb="3">
      <t>コ</t>
    </rPh>
    <rPh sb="6" eb="7">
      <t>コ</t>
    </rPh>
    <phoneticPr fontId="1"/>
  </si>
  <si>
    <t>A1個B1個</t>
  </si>
  <si>
    <t>A1個B2個</t>
  </si>
  <si>
    <t>A1個B3個</t>
  </si>
  <si>
    <t>A1個B4個</t>
  </si>
  <si>
    <t>A1個B5個</t>
  </si>
  <si>
    <t>A1個B6個</t>
  </si>
  <si>
    <t>A1個B7個</t>
  </si>
  <si>
    <t>A1個B8個</t>
  </si>
  <si>
    <t>A2個B0個</t>
    <phoneticPr fontId="1"/>
  </si>
  <si>
    <t>A2個B1個</t>
  </si>
  <si>
    <t>A2個B2個</t>
  </si>
  <si>
    <t>A2個B3個</t>
  </si>
  <si>
    <t>A2個B4個</t>
  </si>
  <si>
    <t>A2個B5個</t>
  </si>
  <si>
    <t>A2個B6個</t>
  </si>
  <si>
    <t>A2個B7個</t>
  </si>
  <si>
    <t>A3個B0個</t>
    <phoneticPr fontId="1"/>
  </si>
  <si>
    <t>A3個B1個</t>
  </si>
  <si>
    <t>A3個B2個</t>
  </si>
  <si>
    <t>A3個B3個</t>
  </si>
  <si>
    <t>A3個B4個</t>
  </si>
  <si>
    <t>A3個B5個</t>
  </si>
  <si>
    <t>A3個B6個</t>
  </si>
  <si>
    <t>A4個B0個</t>
    <phoneticPr fontId="1"/>
  </si>
  <si>
    <t>A4個B1個</t>
  </si>
  <si>
    <t>A4個B2個</t>
  </si>
  <si>
    <t>A4個B3個</t>
  </si>
  <si>
    <t>A4個B4個</t>
  </si>
  <si>
    <t>A4個B5個</t>
  </si>
  <si>
    <t>A5個B0個</t>
    <phoneticPr fontId="1"/>
  </si>
  <si>
    <t>A5個B1個</t>
  </si>
  <si>
    <t>A5個B2個</t>
  </si>
  <si>
    <t>A5個B3個</t>
  </si>
  <si>
    <t>A5個B4個</t>
  </si>
  <si>
    <t>A6個B0個</t>
    <phoneticPr fontId="1"/>
  </si>
  <si>
    <t>A6個B1個</t>
  </si>
  <si>
    <t>A6個B2個</t>
  </si>
  <si>
    <t>A6個B3個</t>
  </si>
  <si>
    <t>A7個B0個</t>
    <phoneticPr fontId="1"/>
  </si>
  <si>
    <t>A7個B1個</t>
  </si>
  <si>
    <t>A7個B2個</t>
  </si>
  <si>
    <t>A8個B0個</t>
    <rPh sb="2" eb="3">
      <t>コ</t>
    </rPh>
    <rPh sb="5" eb="6">
      <t>コ</t>
    </rPh>
    <phoneticPr fontId="1"/>
  </si>
  <si>
    <t>A8個B1個</t>
    <phoneticPr fontId="1"/>
  </si>
  <si>
    <t>A9個B0個</t>
    <phoneticPr fontId="1"/>
  </si>
  <si>
    <t>A0個B1個</t>
    <rPh sb="2" eb="3">
      <t>コ</t>
    </rPh>
    <rPh sb="5" eb="6">
      <t>コ</t>
    </rPh>
    <phoneticPr fontId="1"/>
  </si>
  <si>
    <t>A0個B2個</t>
    <rPh sb="2" eb="3">
      <t>コ</t>
    </rPh>
    <rPh sb="5" eb="6">
      <t>コ</t>
    </rPh>
    <phoneticPr fontId="1"/>
  </si>
  <si>
    <t>A0個B3個</t>
    <rPh sb="2" eb="3">
      <t>コ</t>
    </rPh>
    <rPh sb="5" eb="6">
      <t>コ</t>
    </rPh>
    <phoneticPr fontId="1"/>
  </si>
  <si>
    <t>A0個B4個</t>
    <rPh sb="2" eb="3">
      <t>コ</t>
    </rPh>
    <rPh sb="5" eb="6">
      <t>コ</t>
    </rPh>
    <phoneticPr fontId="1"/>
  </si>
  <si>
    <t>A0個B5個</t>
    <rPh sb="2" eb="3">
      <t>コ</t>
    </rPh>
    <rPh sb="5" eb="6">
      <t>コ</t>
    </rPh>
    <phoneticPr fontId="1"/>
  </si>
  <si>
    <t>A0個B6個</t>
    <rPh sb="2" eb="3">
      <t>コ</t>
    </rPh>
    <rPh sb="5" eb="6">
      <t>コ</t>
    </rPh>
    <phoneticPr fontId="1"/>
  </si>
  <si>
    <t>A0個B7個</t>
    <rPh sb="2" eb="3">
      <t>コ</t>
    </rPh>
    <rPh sb="5" eb="6">
      <t>コ</t>
    </rPh>
    <phoneticPr fontId="1"/>
  </si>
  <si>
    <t>A0個B8個</t>
    <rPh sb="2" eb="3">
      <t>コ</t>
    </rPh>
    <rPh sb="5" eb="6">
      <t>コ</t>
    </rPh>
    <phoneticPr fontId="1"/>
  </si>
  <si>
    <t>A0個B9個</t>
    <rPh sb="2" eb="3">
      <t>コ</t>
    </rPh>
    <rPh sb="5" eb="6">
      <t>コ</t>
    </rPh>
    <phoneticPr fontId="1"/>
  </si>
  <si>
    <t>1．適正チェックシート</t>
    <phoneticPr fontId="1"/>
  </si>
  <si>
    <t>～あなたは一人親方タイプ？会社員タイプ？～</t>
    <phoneticPr fontId="1"/>
  </si>
  <si>
    <r>
      <t>▼</t>
    </r>
    <r>
      <rPr>
        <sz val="12"/>
        <color theme="1"/>
        <rFont val="BIZ UDPゴシック"/>
        <family val="3"/>
        <charset val="128"/>
      </rPr>
      <t>「選択」の枠をクリックして、表示された「▼」マークをクリックし「A」か「B」を選択してください。　　</t>
    </r>
    <phoneticPr fontId="1"/>
  </si>
  <si>
    <t>Aタイプ</t>
    <phoneticPr fontId="1"/>
  </si>
  <si>
    <t>Bタイプ</t>
    <phoneticPr fontId="1"/>
  </si>
  <si>
    <t>理想の働き方</t>
    <rPh sb="0" eb="2">
      <t>リソウ</t>
    </rPh>
    <rPh sb="3" eb="4">
      <t>ハタラ</t>
    </rPh>
    <rPh sb="5" eb="6">
      <t>カタ</t>
    </rPh>
    <phoneticPr fontId="1"/>
  </si>
  <si>
    <t>経営者として裁量をもって働きたい</t>
    <rPh sb="0" eb="3">
      <t>ケイエイシャ</t>
    </rPh>
    <rPh sb="6" eb="8">
      <t>サイリョウ</t>
    </rPh>
    <rPh sb="12" eb="13">
      <t>ハタラ</t>
    </rPh>
    <phoneticPr fontId="1"/>
  </si>
  <si>
    <t>組織の中で安定して働きたい</t>
    <rPh sb="0" eb="2">
      <t>ソシキ</t>
    </rPh>
    <rPh sb="3" eb="4">
      <t>ナカ</t>
    </rPh>
    <rPh sb="5" eb="7">
      <t>アンテイ</t>
    </rPh>
    <rPh sb="9" eb="10">
      <t>ハタラ</t>
    </rPh>
    <phoneticPr fontId="1"/>
  </si>
  <si>
    <t>▼選択</t>
    <rPh sb="1" eb="3">
      <t>センタク</t>
    </rPh>
    <phoneticPr fontId="1"/>
  </si>
  <si>
    <t>仕事の選び方</t>
    <phoneticPr fontId="1"/>
  </si>
  <si>
    <t>やりたい仕事を自分で選びたい</t>
    <phoneticPr fontId="1"/>
  </si>
  <si>
    <t>決められた仕事をきちんとこなしたい</t>
    <rPh sb="0" eb="1">
      <t>キ</t>
    </rPh>
    <phoneticPr fontId="1"/>
  </si>
  <si>
    <t>働き続ける期間</t>
    <phoneticPr fontId="1"/>
  </si>
  <si>
    <t>体が動く間はずっと働きたい</t>
    <phoneticPr fontId="1"/>
  </si>
  <si>
    <t>一定の年齢で区切りをつけたい</t>
    <phoneticPr fontId="1"/>
  </si>
  <si>
    <t>事務手続き</t>
    <phoneticPr fontId="1"/>
  </si>
  <si>
    <t>確定申告などは自分でできる</t>
    <phoneticPr fontId="1"/>
  </si>
  <si>
    <t>経理や事務は正直負担に感じる</t>
    <phoneticPr fontId="1"/>
  </si>
  <si>
    <t>収入</t>
    <rPh sb="0" eb="2">
      <t>シュウニュウ</t>
    </rPh>
    <phoneticPr fontId="1"/>
  </si>
  <si>
    <t>働いた分だけ報酬をもらえる</t>
    <rPh sb="0" eb="1">
      <t>ハタラ</t>
    </rPh>
    <rPh sb="3" eb="4">
      <t>ブン</t>
    </rPh>
    <rPh sb="6" eb="8">
      <t>ホウシュウ</t>
    </rPh>
    <phoneticPr fontId="1"/>
  </si>
  <si>
    <t>一定の金額を毎月もらえる</t>
    <rPh sb="0" eb="2">
      <t>イッテイ</t>
    </rPh>
    <rPh sb="3" eb="5">
      <t>キンガク</t>
    </rPh>
    <rPh sb="6" eb="8">
      <t>マイツキ</t>
    </rPh>
    <phoneticPr fontId="1"/>
  </si>
  <si>
    <t>休日</t>
    <rPh sb="1" eb="2">
      <t>ヒ</t>
    </rPh>
    <phoneticPr fontId="1"/>
  </si>
  <si>
    <t>自分の好きなタイミングで休みを取ることができる</t>
    <rPh sb="0" eb="2">
      <t>ジブン</t>
    </rPh>
    <rPh sb="3" eb="4">
      <t>ス</t>
    </rPh>
    <rPh sb="12" eb="13">
      <t>ヤス</t>
    </rPh>
    <rPh sb="15" eb="16">
      <t>ト</t>
    </rPh>
    <phoneticPr fontId="1"/>
  </si>
  <si>
    <t>決められた休みで、一定のリズムで働きたい</t>
    <rPh sb="0" eb="1">
      <t>キ</t>
    </rPh>
    <rPh sb="5" eb="6">
      <t>ヤス</t>
    </rPh>
    <rPh sb="9" eb="11">
      <t>イッテイ</t>
    </rPh>
    <rPh sb="16" eb="17">
      <t>ハタラ</t>
    </rPh>
    <phoneticPr fontId="1"/>
  </si>
  <si>
    <t>年次有給休暇</t>
    <rPh sb="0" eb="2">
      <t>ネンジ</t>
    </rPh>
    <rPh sb="2" eb="6">
      <t>ユウキュウキュウカ</t>
    </rPh>
    <phoneticPr fontId="1"/>
  </si>
  <si>
    <t>あり</t>
    <phoneticPr fontId="1"/>
  </si>
  <si>
    <t>人間関係</t>
    <phoneticPr fontId="1"/>
  </si>
  <si>
    <t>社内の人間関係を気にせず働きたい</t>
    <phoneticPr fontId="1"/>
  </si>
  <si>
    <t>仲間や上司と関わりながら働きたい</t>
    <phoneticPr fontId="1"/>
  </si>
  <si>
    <t>ローンやカードの審査が厳しくても仕方ないと思う</t>
    <rPh sb="8" eb="10">
      <t>シンサ</t>
    </rPh>
    <rPh sb="11" eb="12">
      <t>キビ</t>
    </rPh>
    <phoneticPr fontId="1"/>
  </si>
  <si>
    <t>住宅ローンやカード利用はスムーズにしたい</t>
    <phoneticPr fontId="1"/>
  </si>
  <si>
    <t>Aの数</t>
    <phoneticPr fontId="1"/>
  </si>
  <si>
    <t>Bの数</t>
    <phoneticPr fontId="1"/>
  </si>
  <si>
    <r>
      <t>▼</t>
    </r>
    <r>
      <rPr>
        <b/>
        <sz val="12"/>
        <color theme="1"/>
        <rFont val="BIZ UDPゴシック"/>
        <family val="3"/>
        <charset val="128"/>
      </rPr>
      <t>判定結果</t>
    </r>
    <rPh sb="3" eb="5">
      <t>ケッカ</t>
    </rPh>
    <phoneticPr fontId="1"/>
  </si>
  <si>
    <t>※各制度に関する詳細を判定結果の下部に記載しています。</t>
    <rPh sb="1" eb="4">
      <t>カクセイド</t>
    </rPh>
    <rPh sb="5" eb="6">
      <t>カン</t>
    </rPh>
    <rPh sb="8" eb="10">
      <t>ショウサイ</t>
    </rPh>
    <rPh sb="11" eb="13">
      <t>ハンテイ</t>
    </rPh>
    <rPh sb="13" eb="15">
      <t>ケッカ</t>
    </rPh>
    <rPh sb="16" eb="18">
      <t>カブ</t>
    </rPh>
    <rPh sb="19" eb="21">
      <t>キサイ</t>
    </rPh>
    <phoneticPr fontId="1"/>
  </si>
  <si>
    <t>　 詳しくはリンク先をご参照ください。</t>
    <rPh sb="2" eb="3">
      <t>クワ</t>
    </rPh>
    <rPh sb="9" eb="10">
      <t>サキ</t>
    </rPh>
    <rPh sb="12" eb="14">
      <t>サンショウ</t>
    </rPh>
    <phoneticPr fontId="1"/>
  </si>
  <si>
    <t>下の3質問に答えて下さい。下の判定結果に利用できる制度が表示されます。</t>
    <rPh sb="0" eb="1">
      <t>シタ</t>
    </rPh>
    <rPh sb="3" eb="5">
      <t>シツモン</t>
    </rPh>
    <rPh sb="6" eb="7">
      <t>コタ</t>
    </rPh>
    <rPh sb="9" eb="10">
      <t>クダ</t>
    </rPh>
    <rPh sb="13" eb="14">
      <t>シタ</t>
    </rPh>
    <rPh sb="15" eb="19">
      <t>ハンテイケッカ</t>
    </rPh>
    <rPh sb="20" eb="22">
      <t>リヨウ</t>
    </rPh>
    <rPh sb="25" eb="27">
      <t>セイド</t>
    </rPh>
    <rPh sb="28" eb="30">
      <t>ヒョウジ</t>
    </rPh>
    <phoneticPr fontId="1"/>
  </si>
  <si>
    <r>
      <t>▼</t>
    </r>
    <r>
      <rPr>
        <sz val="12"/>
        <color theme="1"/>
        <rFont val="BIZ UDPゴシック"/>
        <family val="3"/>
        <charset val="128"/>
      </rPr>
      <t>「▼」マークをクリックし選択肢を選択してください。　　</t>
    </r>
    <rPh sb="13" eb="16">
      <t>センタクシ</t>
    </rPh>
    <phoneticPr fontId="1"/>
  </si>
  <si>
    <t>Q．あなたが調べたい働き方を選んでください</t>
    <rPh sb="6" eb="7">
      <t>シラ</t>
    </rPh>
    <rPh sb="10" eb="11">
      <t>ハタラ</t>
    </rPh>
    <rPh sb="12" eb="13">
      <t>カタ</t>
    </rPh>
    <rPh sb="14" eb="15">
      <t>エラ</t>
    </rPh>
    <phoneticPr fontId="1"/>
  </si>
  <si>
    <t>会社員</t>
    <rPh sb="0" eb="3">
      <t>カイシャイン</t>
    </rPh>
    <phoneticPr fontId="1"/>
  </si>
  <si>
    <t>▼選択</t>
    <phoneticPr fontId="1"/>
  </si>
  <si>
    <t>NO</t>
    <phoneticPr fontId="1"/>
  </si>
  <si>
    <t>数式</t>
    <rPh sb="0" eb="2">
      <t>スウシキ</t>
    </rPh>
    <phoneticPr fontId="1"/>
  </si>
  <si>
    <t>制度名</t>
    <rPh sb="0" eb="3">
      <t>セイドメイ</t>
    </rPh>
    <phoneticPr fontId="1"/>
  </si>
  <si>
    <t>制度の概要</t>
    <rPh sb="0" eb="2">
      <t>セイド</t>
    </rPh>
    <rPh sb="3" eb="5">
      <t>ガイヨウ</t>
    </rPh>
    <phoneticPr fontId="1"/>
  </si>
  <si>
    <t>主な申請先</t>
    <rPh sb="0" eb="1">
      <t>オモ</t>
    </rPh>
    <rPh sb="2" eb="5">
      <t>シンセイサキ</t>
    </rPh>
    <phoneticPr fontId="1"/>
  </si>
  <si>
    <t>支給条件</t>
    <rPh sb="0" eb="2">
      <t>シキュウ</t>
    </rPh>
    <rPh sb="2" eb="4">
      <t>ジョウケン</t>
    </rPh>
    <phoneticPr fontId="1"/>
  </si>
  <si>
    <t>区分</t>
    <rPh sb="0" eb="2">
      <t>クブン</t>
    </rPh>
    <phoneticPr fontId="1"/>
  </si>
  <si>
    <t>働き方</t>
    <rPh sb="0" eb="1">
      <t>ハタラ</t>
    </rPh>
    <rPh sb="2" eb="3">
      <t>カタ</t>
    </rPh>
    <phoneticPr fontId="1"/>
  </si>
  <si>
    <t>性別</t>
    <rPh sb="0" eb="2">
      <t>セイベツ</t>
    </rPh>
    <phoneticPr fontId="1"/>
  </si>
  <si>
    <t>カテゴリー</t>
    <phoneticPr fontId="1"/>
  </si>
  <si>
    <t>詳細URL</t>
    <rPh sb="0" eb="2">
      <t>ショウサイ</t>
    </rPh>
    <phoneticPr fontId="1"/>
  </si>
  <si>
    <t>Q．出産の際、あなたの立場を選んでください</t>
    <rPh sb="2" eb="4">
      <t>シュッサン</t>
    </rPh>
    <rPh sb="5" eb="6">
      <t>サイ</t>
    </rPh>
    <rPh sb="11" eb="13">
      <t>タチバ</t>
    </rPh>
    <rPh sb="14" eb="15">
      <t>エラ</t>
    </rPh>
    <phoneticPr fontId="1"/>
  </si>
  <si>
    <t>母親</t>
    <rPh sb="0" eb="2">
      <t>ハハオヤ</t>
    </rPh>
    <phoneticPr fontId="1"/>
  </si>
  <si>
    <t>一人親方</t>
    <rPh sb="0" eb="4">
      <t>ヒトリオヤカタ</t>
    </rPh>
    <phoneticPr fontId="1"/>
  </si>
  <si>
    <t>父親</t>
    <rPh sb="0" eb="2">
      <t>チチオヤ</t>
    </rPh>
    <phoneticPr fontId="1"/>
  </si>
  <si>
    <t>妊娠</t>
    <rPh sb="0" eb="2">
      <t>ニンシン</t>
    </rPh>
    <phoneticPr fontId="1"/>
  </si>
  <si>
    <t>1A10A21B10B21C10C20C3</t>
  </si>
  <si>
    <t>妊婦健康診査費の助成</t>
  </si>
  <si>
    <t>妊婦健診は基本的に保険適用外のため自費ですが、母子手帳と一緒にもらえる助成券（補助券）を利用すると、妊婦健診費用の一部が助成されます。助成内容は市区町村ごとに異なりますが、一般的にはおおむね14回分の健診費用が補助されます。</t>
    <phoneticPr fontId="1"/>
  </si>
  <si>
    <t>市区町村</t>
    <rPh sb="0" eb="4">
      <t>シクチョウソン</t>
    </rPh>
    <phoneticPr fontId="2"/>
  </si>
  <si>
    <t>住民登録</t>
    <rPh sb="0" eb="4">
      <t>ジュウミントウロク</t>
    </rPh>
    <phoneticPr fontId="1"/>
  </si>
  <si>
    <t>男性</t>
    <rPh sb="0" eb="2">
      <t>ダンセイ</t>
    </rPh>
    <phoneticPr fontId="1"/>
  </si>
  <si>
    <t>妊婦健康診査費の助成</t>
    <phoneticPr fontId="1"/>
  </si>
  <si>
    <t>市区町村</t>
    <rPh sb="0" eb="4">
      <t>シクチョウソン</t>
    </rPh>
    <phoneticPr fontId="1"/>
  </si>
  <si>
    <t>一人親方・会社員</t>
    <rPh sb="0" eb="4">
      <t>ヒトリオヤカタ</t>
    </rPh>
    <rPh sb="5" eb="8">
      <t>カイシャイン</t>
    </rPh>
    <phoneticPr fontId="1"/>
  </si>
  <si>
    <t>男性・女性</t>
    <rPh sb="0" eb="2">
      <t>ダンセイ</t>
    </rPh>
    <rPh sb="3" eb="5">
      <t>ジョセイ</t>
    </rPh>
    <phoneticPr fontId="1"/>
  </si>
  <si>
    <t>Q．調べたい場面を選んでください</t>
    <rPh sb="2" eb="3">
      <t>シラ</t>
    </rPh>
    <rPh sb="6" eb="8">
      <t>バメン</t>
    </rPh>
    <rPh sb="9" eb="10">
      <t>エラ</t>
    </rPh>
    <phoneticPr fontId="1"/>
  </si>
  <si>
    <t>出産</t>
    <rPh sb="0" eb="2">
      <t>シュッサン</t>
    </rPh>
    <phoneticPr fontId="1"/>
  </si>
  <si>
    <t>妊婦のための支援給付</t>
    <phoneticPr fontId="51"/>
  </si>
  <si>
    <t>妊娠・出産で給付金が支給される制度です。1回目は妊娠届出時に5万円、2回目は出産予定日の8週間前の日以降におなかの赤ちゃん（胎児）の数を届け出た場合に、胎児1人あたり5万円が支給されます。給付金は、流産・死産・人工妊娠中絶の場合においても給付対象となります。
※詳細はこちら→こども家庭庁：https://www.cfa.go.jp/assets/contents/node/basic_page/field_ref_resources/be80930d-51d1-4084-aa3e-b80930646538/42e36027/20250325_policies_shussan-kosodate_52.pdf</t>
    <phoneticPr fontId="1"/>
  </si>
  <si>
    <t>※詳細はこちら→こども家庭庁：https://www.cfa.go.jp/assets/contents/node/basic_page/field_ref_resources/be80930d-51d1-4084-aa3e-b80930646538/42e36027/20250325_policies_shussan-kosodate_52.pdf</t>
    <phoneticPr fontId="1"/>
  </si>
  <si>
    <t>育児</t>
    <rPh sb="0" eb="2">
      <t>イクジ</t>
    </rPh>
    <phoneticPr fontId="1"/>
  </si>
  <si>
    <t>出産育児一時金</t>
  </si>
  <si>
    <t>医療機関または健康保険組合</t>
    <rPh sb="0" eb="4">
      <t>イリョウキカン</t>
    </rPh>
    <rPh sb="7" eb="11">
      <t>ケンコウホケン</t>
    </rPh>
    <rPh sb="11" eb="13">
      <t>クミアイ</t>
    </rPh>
    <phoneticPr fontId="1"/>
  </si>
  <si>
    <t>※詳細はこちら→厚生労働省HP：https://www.mhlw.go.jp/stf/seisakunitsuite/bunya/kenkou_iryou/iryouhoken/shussan/index.html</t>
    <rPh sb="8" eb="13">
      <t>コウセイロウドウショウ</t>
    </rPh>
    <phoneticPr fontId="1"/>
  </si>
  <si>
    <t>1A10A20B11B21C10C20C3</t>
  </si>
  <si>
    <t>女性</t>
    <rPh sb="0" eb="2">
      <t>ジョセイ</t>
    </rPh>
    <phoneticPr fontId="1"/>
  </si>
  <si>
    <t>出産手当金 （女性のみ）</t>
    <rPh sb="7" eb="9">
      <t>ジョセイ</t>
    </rPh>
    <phoneticPr fontId="1"/>
  </si>
  <si>
    <t>会社</t>
    <rPh sb="0" eb="2">
      <t>カイシャ</t>
    </rPh>
    <phoneticPr fontId="1"/>
  </si>
  <si>
    <t>会社員などで働いていて、健康保険に加入している被保険者が出産のため産休を取得した際に、期間分の収入の補填として受け取ることができるお金です。出産前42日（多胎妊娠の場合は98日）と出産後56日の間、給与の約3分の2相当の支給を受けられます。
※詳細はこちら→全国健康保険協会HP：https://www.kyoukaikenpo.or.jp/g6/cat620/r311</t>
    <phoneticPr fontId="1"/>
  </si>
  <si>
    <t>健康保険の加入</t>
    <rPh sb="0" eb="4">
      <t>ケンコウホケン</t>
    </rPh>
    <rPh sb="5" eb="7">
      <t>カニュウ</t>
    </rPh>
    <phoneticPr fontId="1"/>
  </si>
  <si>
    <t>※詳細はこちら→全国健康保険協会HP：https://www.kyoukaikenpo.or.jp/g6/cat620/r311</t>
    <rPh sb="8" eb="10">
      <t>ゼンコク</t>
    </rPh>
    <rPh sb="10" eb="12">
      <t>ケンコウ</t>
    </rPh>
    <rPh sb="12" eb="14">
      <t>ホケン</t>
    </rPh>
    <rPh sb="14" eb="16">
      <t>キョウカイ</t>
    </rPh>
    <phoneticPr fontId="1"/>
  </si>
  <si>
    <t xml:space="preserve">育児休業給付金 </t>
  </si>
  <si>
    <t>雇用保険の加入</t>
    <rPh sb="0" eb="2">
      <t>コヨウ</t>
    </rPh>
    <rPh sb="2" eb="4">
      <t>ホケン</t>
    </rPh>
    <rPh sb="5" eb="7">
      <t>カニュウ</t>
    </rPh>
    <phoneticPr fontId="1"/>
  </si>
  <si>
    <t>※詳細はこちら→厚生労働省HP：https://www.mhlw.go.jp/stf/seisakunitsuite/bunya/0000135090_00001.html</t>
    <rPh sb="8" eb="13">
      <t>コウセイロウドウショウ</t>
    </rPh>
    <phoneticPr fontId="1"/>
  </si>
  <si>
    <t>●制度名</t>
    <rPh sb="1" eb="4">
      <t>セイドメイ</t>
    </rPh>
    <phoneticPr fontId="1"/>
  </si>
  <si>
    <t>●制度の概要</t>
    <rPh sb="1" eb="3">
      <t>セイド</t>
    </rPh>
    <rPh sb="4" eb="6">
      <t>ガイヨウ</t>
    </rPh>
    <phoneticPr fontId="1"/>
  </si>
  <si>
    <t>●主な申請先</t>
    <rPh sb="3" eb="5">
      <t>シンセイ</t>
    </rPh>
    <phoneticPr fontId="1"/>
  </si>
  <si>
    <t>雇用保険の加入</t>
    <rPh sb="0" eb="4">
      <t>コヨウホケン</t>
    </rPh>
    <rPh sb="5" eb="7">
      <t>カニュウ</t>
    </rPh>
    <phoneticPr fontId="1"/>
  </si>
  <si>
    <t>-</t>
    <phoneticPr fontId="1"/>
  </si>
  <si>
    <t>0A11A21B10B21C10C20C3</t>
  </si>
  <si>
    <t>出生後休業支援給付金</t>
    <phoneticPr fontId="51"/>
  </si>
  <si>
    <t>育児時短就業給付金</t>
  </si>
  <si>
    <t>出生後休業支援給付金</t>
  </si>
  <si>
    <t>産休・育休中の社会保険料免除</t>
    <phoneticPr fontId="1"/>
  </si>
  <si>
    <t>3歳未満の子を養育するための育休等の期間は、健康保険・厚生年金保険の保険料が事業主負担分・ 被保険者負担分ともに免除されます。例えば、月収30万円の会社員の場合、毎月約4万円の社会保険料が免除されることになります。
※詳細はこちら→日本年基金機構HP：https://www.nenkin.go.jp/service/kounen/hokenryo/menjo/20140122-01.html</t>
    <phoneticPr fontId="1"/>
  </si>
  <si>
    <t>社会保険の加入</t>
    <rPh sb="0" eb="4">
      <t>シャカイホケン</t>
    </rPh>
    <rPh sb="5" eb="7">
      <t>カニュウ</t>
    </rPh>
    <phoneticPr fontId="1"/>
  </si>
  <si>
    <t>※詳細はこちら→日本年基金機構HP：https://www.nenkin.go.jp/service/kounen/hokenryo/menjo/20140122-01.html</t>
    <rPh sb="8" eb="13">
      <t>ニホンネンキキン</t>
    </rPh>
    <rPh sb="13" eb="15">
      <t>キコウ</t>
    </rPh>
    <phoneticPr fontId="1"/>
  </si>
  <si>
    <t>0A11A20B11B21C10C20C3</t>
  </si>
  <si>
    <t>国民年金保険料の免除（出産前後4か月）</t>
    <phoneticPr fontId="1"/>
  </si>
  <si>
    <t>市区町村、年金事務所</t>
    <rPh sb="0" eb="4">
      <t>シクチョウソン</t>
    </rPh>
    <rPh sb="5" eb="10">
      <t>ネンキンジムショ</t>
    </rPh>
    <phoneticPr fontId="1"/>
  </si>
  <si>
    <t>実父・養父母の場合は出生から１歳を迎えるまでの最大12か月。実母の場合は産前産後の４か月と合わせて最大13か月、国民年金保険料が免除されます。※2026年10月１日より、1歳を迎えるまでの育児期間も対象となり実母の場合は最大13か月免除されます。実父・養父母の場合は出生からの12か月間が免除の対象になります。</t>
    <phoneticPr fontId="1"/>
  </si>
  <si>
    <t>一人親方</t>
    <phoneticPr fontId="1"/>
  </si>
  <si>
    <t>妊娠・出産・育児（男性は育児のみ）</t>
    <rPh sb="0" eb="2">
      <t>ニンシン</t>
    </rPh>
    <rPh sb="3" eb="5">
      <t>シュッサン</t>
    </rPh>
    <rPh sb="6" eb="8">
      <t>イクジ</t>
    </rPh>
    <rPh sb="9" eb="11">
      <t>ダンセイ</t>
    </rPh>
    <rPh sb="12" eb="14">
      <t>イクジ</t>
    </rPh>
    <phoneticPr fontId="1"/>
  </si>
  <si>
    <t>※詳細はこちら→日本年金機構：https://www.nenkin.go.jp/service/kokunen/menjo/20180810.html</t>
    <rPh sb="8" eb="10">
      <t>ニホン</t>
    </rPh>
    <rPh sb="10" eb="12">
      <t>ネンキン</t>
    </rPh>
    <rPh sb="12" eb="14">
      <t>キコウ</t>
    </rPh>
    <phoneticPr fontId="1"/>
  </si>
  <si>
    <t>会社</t>
    <rPh sb="0" eb="2">
      <t>カイシャ</t>
    </rPh>
    <phoneticPr fontId="2"/>
  </si>
  <si>
    <t>何も選択されていない場合に表示</t>
    <rPh sb="0" eb="1">
      <t>ナニ</t>
    </rPh>
    <rPh sb="2" eb="4">
      <t>センタク</t>
    </rPh>
    <rPh sb="10" eb="12">
      <t>バアイ</t>
    </rPh>
    <rPh sb="13" eb="15">
      <t>ヒョウジ</t>
    </rPh>
    <phoneticPr fontId="51"/>
  </si>
  <si>
    <t>●制度の詳細サイト</t>
    <rPh sb="1" eb="3">
      <t>セイド</t>
    </rPh>
    <rPh sb="4" eb="6">
      <t>ショウサイ</t>
    </rPh>
    <phoneticPr fontId="1"/>
  </si>
  <si>
    <t>妊婦のための支援給付</t>
  </si>
  <si>
    <t>妊娠・出産で給付金が支給される制度です。1回目は妊娠届出時に5万円、2回目は出産予定日の8週間前の日以降におなかの赤ちゃん（胎児）の数を届け出た場合に、胎児1人あたり5万円が支給されます。給付金は、流産・死産・人工妊娠中絶の場合においても給付対象となります。</t>
    <phoneticPr fontId="1"/>
  </si>
  <si>
    <t>東京都福祉局HP：
https://www.fukushi.metro.tokyo.lg.jp/kodomo/shussan/kenkou/syussan</t>
    <rPh sb="0" eb="3">
      <t>トウキョウト</t>
    </rPh>
    <rPh sb="3" eb="6">
      <t>フクシキョク</t>
    </rPh>
    <phoneticPr fontId="1"/>
  </si>
  <si>
    <t>こども家庭庁PDF：https://www.cfa.go.jp/assets/contents/node/basic_page/field_ref_resources/be80930d-51d1-4084-aa3e-b80930646538/42e36027/20250325_policies_shussan-kosodate_52.pdf</t>
    <phoneticPr fontId="1"/>
  </si>
  <si>
    <t>厚生労働省HP：https://www.mhlw.go.jp/stf/seisakunitsuite/bunya/kenkou_iryou/iryouhoken/shussan/index.html</t>
    <rPh sb="0" eb="5">
      <t>コウセイロウドウショウ</t>
    </rPh>
    <phoneticPr fontId="1"/>
  </si>
  <si>
    <t>全国健康保険協会HP：https://www.kyoukaikenpo.or.jp/g6/cat620/r311</t>
    <rPh sb="0" eb="2">
      <t>ゼンコク</t>
    </rPh>
    <rPh sb="2" eb="4">
      <t>ケンコウ</t>
    </rPh>
    <rPh sb="4" eb="6">
      <t>ホケン</t>
    </rPh>
    <rPh sb="6" eb="8">
      <t>キョウカイ</t>
    </rPh>
    <phoneticPr fontId="1"/>
  </si>
  <si>
    <t>厚生労働省HP：https://www.mhlw.go.jp/stf/seisakunitsuite/bunya/0000135090_00001.html</t>
    <rPh sb="0" eb="5">
      <t>コウセイロウドウショウ</t>
    </rPh>
    <phoneticPr fontId="1"/>
  </si>
  <si>
    <t>医療機関または健康保険組合</t>
    <rPh sb="0" eb="4">
      <t>イリョウキカン</t>
    </rPh>
    <rPh sb="7" eb="11">
      <t>ケンコウホケン</t>
    </rPh>
    <rPh sb="11" eb="13">
      <t>クミアイ</t>
    </rPh>
    <phoneticPr fontId="2"/>
  </si>
  <si>
    <t>1A10A21B10B20C11C20C3</t>
  </si>
  <si>
    <t>1A10A20B11B20C11C20C3</t>
  </si>
  <si>
    <t>0A11A21B10B20C11C20C3</t>
  </si>
  <si>
    <t>0A11A20B11B20C11C20C3</t>
  </si>
  <si>
    <t>出産手当金 （女性のみ）</t>
    <rPh sb="7" eb="9">
      <t>ジョセイ</t>
    </rPh>
    <phoneticPr fontId="2"/>
  </si>
  <si>
    <t>会社員などで働いていて、健康保険に加入している被保険者が出産のため産休を取得した際に、期間分の収入の補填として受け取ることができるお金です。出産前42日（多胎妊娠の場合は98日）と出産後56日の間、給与の約3分の2相当の支給を受けられます。</t>
    <phoneticPr fontId="1"/>
  </si>
  <si>
    <t>0A11A21B10B20C10C21C3</t>
  </si>
  <si>
    <t>0A11A20B11B20C10C21C3</t>
  </si>
  <si>
    <t>出生後休業支援給付金</t>
    <phoneticPr fontId="1"/>
  </si>
  <si>
    <t>3歳未満の子を養育するための育休等の期間は、健康保険・厚生年金保険の保険料が事業主負担分・ 被保険者負担分ともに免除されます。例えば、月収30万円の会社員の場合、毎月約4万円の社会保険料が免除されることになります。</t>
    <phoneticPr fontId="1"/>
  </si>
  <si>
    <t>0A10A21B10B21C10C20C3</t>
  </si>
  <si>
    <t>全ての質問に答えてください。</t>
    <rPh sb="0" eb="1">
      <t>スベ</t>
    </rPh>
    <phoneticPr fontId="1"/>
  </si>
  <si>
    <t>-</t>
  </si>
  <si>
    <t>選択してください</t>
    <rPh sb="0" eb="2">
      <t>センタク</t>
    </rPh>
    <phoneticPr fontId="1"/>
  </si>
  <si>
    <t>0A10A21B10B20C11C20C3</t>
  </si>
  <si>
    <t>0A10A21B10B20C10C21C3</t>
  </si>
  <si>
    <t>0A10A21B10B20C10C20C3</t>
  </si>
  <si>
    <t>0A10A20B11B21C10C20C3</t>
  </si>
  <si>
    <t>0A10A20B11B20C11C20C3</t>
  </si>
  <si>
    <t>0A10A20B11B20C10C21C3</t>
  </si>
  <si>
    <t>0A10A20B11B20C10C20C3</t>
  </si>
  <si>
    <t>0A10A20B10B20C11C20C3</t>
  </si>
  <si>
    <t>0A10A20B10B20C10C21C3</t>
  </si>
  <si>
    <t>0A10A20B10B21C10C20C3</t>
  </si>
  <si>
    <t>0A10A20B10B20C10C20C3</t>
  </si>
  <si>
    <t>1A10A20B10B21C10C20C3</t>
  </si>
  <si>
    <t>1A10A20B10B20C11C20C3</t>
  </si>
  <si>
    <t>1A10A20B10B20C10C21C3</t>
  </si>
  <si>
    <t>1A10A20B10B20C10C20C3</t>
  </si>
  <si>
    <t>1A10A21B10B20C10C20C3</t>
  </si>
  <si>
    <t>1A10A20B11B20C10C20C3</t>
  </si>
  <si>
    <t>0A11A20B10B21C10C20C3</t>
  </si>
  <si>
    <t>0A11A20B10B20C11C20C3</t>
  </si>
  <si>
    <t>0A11A20B10B20C10C21C3</t>
  </si>
  <si>
    <t>0A11A20B10B20C10C20C3</t>
  </si>
  <si>
    <t>0A11A21B10B20C10C20C3</t>
  </si>
  <si>
    <t>0A11A20B11B20C10C20C3</t>
  </si>
  <si>
    <t>該当する制度はありません</t>
    <rPh sb="0" eb="2">
      <t>ガイトウ</t>
    </rPh>
    <rPh sb="4" eb="6">
      <t>セイド</t>
    </rPh>
    <phoneticPr fontId="1"/>
  </si>
  <si>
    <t>国民年金第1号被保険者（自営業者、農業従事者、学生、無職の人など）が出産した際に、出産日が属する月の前月から4カ月間の国民年金保険料が免除される制度。※2026年10月１日より、1歳を迎えるまでの育児期間も対象となり実母の場合は最大13か月免除されます。実父・養父母の場合は出生からの12か月間が免除の対象になります。</t>
    <phoneticPr fontId="1"/>
  </si>
  <si>
    <t>1A10A21B10B20C10C21C3</t>
  </si>
  <si>
    <t>1A10A20B11B20C11C20C3</t>
    <phoneticPr fontId="1"/>
  </si>
  <si>
    <t>1A10A20B11B20C10C21C3</t>
  </si>
  <si>
    <r>
      <t>2.出産・育児期のサポートー</t>
    </r>
    <r>
      <rPr>
        <b/>
        <sz val="22"/>
        <color theme="1"/>
        <rFont val="BIZ UDPゴシック"/>
        <family val="3"/>
        <charset val="128"/>
      </rPr>
      <t>＜一人親方・会社員＞</t>
    </r>
    <rPh sb="2" eb="4">
      <t>シュッサン</t>
    </rPh>
    <rPh sb="5" eb="7">
      <t>イクジ</t>
    </rPh>
    <rPh sb="7" eb="8">
      <t>キ</t>
    </rPh>
    <rPh sb="15" eb="19">
      <t>ヒトリオヤカタ</t>
    </rPh>
    <rPh sb="20" eb="23">
      <t>カイシャイン</t>
    </rPh>
    <phoneticPr fontId="1"/>
  </si>
  <si>
    <t>働く時間を自分で選びたい</t>
    <phoneticPr fontId="1"/>
  </si>
  <si>
    <t>なし（個人事業主のため適用なし）</t>
    <rPh sb="3" eb="5">
      <t>コジン</t>
    </rPh>
    <rPh sb="5" eb="8">
      <t>ジギョウヌシ</t>
    </rPh>
    <rPh sb="11" eb="13">
      <t>テキヨウ</t>
    </rPh>
    <phoneticPr fontId="1"/>
  </si>
  <si>
    <t>働く時間が決まっているほうが安心</t>
    <rPh sb="0" eb="1">
      <t>ハタラ</t>
    </rPh>
    <rPh sb="2" eb="4">
      <t>ジカン</t>
    </rPh>
    <rPh sb="5" eb="6">
      <t>キ</t>
    </rPh>
    <rPh sb="14" eb="16">
      <t>アンシン</t>
    </rPh>
    <phoneticPr fontId="1"/>
  </si>
  <si>
    <t>会社員などとして働いている雇用保険の被保険者が、育児休業（育休）を取得した場合に、一定の要件を満たすと受け取ることのできる給付金です。育休開始から6か月まではおおよそ休業前賃金の67％、6か月経過後は50％が支給されます。子どもが1歳になるまでが原則ですが、条件により最長2歳まで延長可能です。
※詳細はこちら→厚生労働省HP：https://www.mhlw.go.jp/stf/seisakunitsuite/bunya/0000135090_00001.html</t>
    <phoneticPr fontId="1"/>
  </si>
  <si>
    <t>ハローワーク（原則会社から申請）</t>
    <rPh sb="7" eb="9">
      <t>ゲンソク</t>
    </rPh>
    <rPh sb="9" eb="11">
      <t>ガイシャ</t>
    </rPh>
    <rPh sb="13" eb="15">
      <t>シンセイ</t>
    </rPh>
    <phoneticPr fontId="1"/>
  </si>
  <si>
    <t>出生時育児休業給付金</t>
    <phoneticPr fontId="1"/>
  </si>
  <si>
    <t>会社員などとして働いている雇用保険の被保険者が、子の出生後8週間以内に合計4週間分を限度として、産後パパ育休（出生時育児休業／2回まで分割取得可能）を取得した場合に、一定の要件を満たすと受けることのできる給付金です。支給額は育児休業給付金と同じ計算方法で算出されます。</t>
    <phoneticPr fontId="1"/>
  </si>
  <si>
    <t>会社員などとして働いている雇用保険の被保険者とその配偶者の両方が、子の出生後8週間以内（男性は子の出生後8週間以内、女性は産後休業後8週間以内）に14日以上の育休を取得した場合に支給される給付金です。支給期間は最大28日間で、育児休業給付金や出生時育児休業給付金に上乗せして休業前賃金の13％が支給されます。なお、配偶者が産後休業をしている場合や、フリーランスの場合、就労していない場合、ひとり親家庭の場合などでは、被保険者本人のみの休業で支給対象となります。</t>
  </si>
  <si>
    <t>会社員などとして働いている雇用保険の被保険者とその配偶者の両方が、子の出生後8週間以内（男性は子の出生後8週間以内、女性は産後休業後8週間以内）に14日以上の育休を取得した場合に支給される給付金です。支給期間は最大28日間で、育児休業給付金や出生時育児休業給付金に上乗せして休業前賃金の13％が支給されます。なお、配偶者が産後休業をしている場合や、フリーランスの場合、就労していない場合、ひとり親家庭の場合などでは、被保険者本人のみの休業で支給対象となります。</t>
    <phoneticPr fontId="1"/>
  </si>
  <si>
    <t>雇用保険の被保険者が、2歳未満の子を養育するために所定労働時間を短縮して就業（時短勤務）をした場合に、賃金が低下するなど一定の要件を満たすと支給される給付金です。支給額は、原則時短勤務中の給与の10%です。</t>
  </si>
  <si>
    <t>雇用保険の被保険者が、2歳未満の子を養育するために所定労働時間を短縮して就業（時短勤務）をした場合に、賃金が低下するなど一定の要件を満たすと支給される給付金です。支給額は、原則時短勤務中の給与の10%です。</t>
    <phoneticPr fontId="1"/>
  </si>
  <si>
    <t>※詳細はこちら→厚生労働省HP：https://www.mhlw.go.jp/stf/seisakunitsuite/bunya/0000135090_00001.html</t>
    <phoneticPr fontId="1"/>
  </si>
  <si>
    <t>※詳細はこちら→厚生労働省PDF：（パパ編）https://www.mhlw.go.jp/content/11600000/001600636.pdf
※詳細はこちら→厚生労働省PDF：（ママ編）https://www.mhlw.go.jp/content/11600000/001600638.pdf</t>
    <rPh sb="8" eb="13">
      <t>コウセイロウドウショウ</t>
    </rPh>
    <phoneticPr fontId="1"/>
  </si>
  <si>
    <t>※詳細はこちら→厚生労働省PDF：https://www.mhlw.go.jp/content/11600000/001600668.pdf</t>
    <rPh sb="8" eb="13">
      <t>コウセイロウドウショウ</t>
    </rPh>
    <phoneticPr fontId="1"/>
  </si>
  <si>
    <t>ハローワーク（原則会社から申請）</t>
    <rPh sb="7" eb="9">
      <t>ゲンソク</t>
    </rPh>
    <rPh sb="9" eb="11">
      <t>ガイシャ</t>
    </rPh>
    <rPh sb="13" eb="15">
      <t>シンセイ</t>
    </rPh>
    <phoneticPr fontId="2"/>
  </si>
  <si>
    <t>出生時育児休業給付金</t>
    <phoneticPr fontId="2"/>
  </si>
  <si>
    <t>0A11A21B10B20C10C21C3</t>
    <phoneticPr fontId="1"/>
  </si>
  <si>
    <t>厚生労働省HP：https://www.mhlw.go.jp/stf/seisakunitsuite/bunya/0000135090_00001.html</t>
    <phoneticPr fontId="1"/>
  </si>
  <si>
    <t>0A11A20B11B20C10C21C3</t>
    <phoneticPr fontId="1"/>
  </si>
  <si>
    <t>会社員などとして働いている雇用保険の被保険者が、子の出生後8週間以内に合計4週間分を限度として、産後パパ育休（出生時育児休業／2回まで分割取得可能）を取得した場合に、一定の要件を満たすと受けることのできる給付金です。支給額は育児休業給付金と同じ計算方法で算出されます。
※詳細はこちら→厚生労働省HP：https://www.mhlw.go.jp/stf/seisakunitsuite/bunya/kenkou_iryou/iryouhoken/shussan/index.html</t>
    <phoneticPr fontId="1"/>
  </si>
  <si>
    <t>会社員などとして働いている雇用保険の被保険者が、育児休業（育休）を取得した場合に、一定の要件を満たすと受け取ることのできる給付金です。育休開始から6か月まではおおよそ休業前賃金の67％、6か月経過後は50％が支給されます。子どもが1歳になるまでが原則ですが、条件により最長2歳まで延長可能です。</t>
    <phoneticPr fontId="1"/>
  </si>
  <si>
    <r>
      <t xml:space="preserve">●支給条件
</t>
    </r>
    <r>
      <rPr>
        <sz val="11"/>
        <rFont val="メイリオ"/>
        <family val="3"/>
        <charset val="128"/>
      </rPr>
      <t>※他に要件があります。</t>
    </r>
    <rPh sb="1" eb="3">
      <t>シキュウ</t>
    </rPh>
    <rPh sb="3" eb="5">
      <t>ジョウケン</t>
    </rPh>
    <rPh sb="7" eb="8">
      <t>ホカ</t>
    </rPh>
    <rPh sb="9" eb="11">
      <t>ヨウケン</t>
    </rPh>
    <phoneticPr fontId="1"/>
  </si>
  <si>
    <t>本シートと2種類のシートで構成されています。</t>
    <rPh sb="0" eb="1">
      <t>ホン</t>
    </rPh>
    <rPh sb="6" eb="8">
      <t>シュルイ</t>
    </rPh>
    <rPh sb="13" eb="15">
      <t>コウセイ</t>
    </rPh>
    <phoneticPr fontId="34"/>
  </si>
  <si>
    <t>　→ 自由に働ける反面、準備や覚悟も必要です。保険や補償の制度も確認を。</t>
    <phoneticPr fontId="1"/>
  </si>
  <si>
    <t>・あなたは一人親方タイプかもしれません。</t>
    <phoneticPr fontId="1"/>
  </si>
  <si>
    <t>本ツールは、一人親方としての働き方を検討する方に向け、適性診断および出産・育児期をサポートする制度の確認を通じて、自身に適した働き方のイメージを把握できるようにしたものです。</t>
    <rPh sb="0" eb="1">
      <t>ホン</t>
    </rPh>
    <rPh sb="6" eb="8">
      <t>ヒトリ</t>
    </rPh>
    <rPh sb="8" eb="10">
      <t>オヤカタ</t>
    </rPh>
    <rPh sb="14" eb="15">
      <t>ハタラ</t>
    </rPh>
    <rPh sb="16" eb="17">
      <t>カタ</t>
    </rPh>
    <rPh sb="18" eb="20">
      <t>ケントウ</t>
    </rPh>
    <rPh sb="22" eb="23">
      <t>カタ</t>
    </rPh>
    <rPh sb="24" eb="25">
      <t>ム</t>
    </rPh>
    <rPh sb="27" eb="29">
      <t>テキセイ</t>
    </rPh>
    <rPh sb="29" eb="31">
      <t>シンダン</t>
    </rPh>
    <rPh sb="34" eb="36">
      <t>シュッサン</t>
    </rPh>
    <rPh sb="37" eb="40">
      <t>イクジキ</t>
    </rPh>
    <rPh sb="47" eb="49">
      <t>セイド</t>
    </rPh>
    <rPh sb="50" eb="52">
      <t>カクニン</t>
    </rPh>
    <rPh sb="53" eb="54">
      <t>ツウ</t>
    </rPh>
    <rPh sb="57" eb="59">
      <t>ジシン</t>
    </rPh>
    <rPh sb="60" eb="61">
      <t>テキ</t>
    </rPh>
    <rPh sb="63" eb="64">
      <t>ハタラ</t>
    </rPh>
    <rPh sb="65" eb="66">
      <t>カタ</t>
    </rPh>
    <rPh sb="72" eb="74">
      <t>ハアク</t>
    </rPh>
    <phoneticPr fontId="34"/>
  </si>
  <si>
    <t>働く時間</t>
    <rPh sb="0" eb="1">
      <t>ドウ</t>
    </rPh>
    <rPh sb="2" eb="4">
      <t>ジカン</t>
    </rPh>
    <phoneticPr fontId="1"/>
  </si>
  <si>
    <t>健康保険に加入している被保険者へ、出産にかかる費用が支給される制度です。赤ちゃん1人につき50万円が支給されます。被保険者の家族（被扶養者）の出産も対象で、その場合は「家族出産育児一時金」とも呼ばれます。多くの医療機関では「直接支払制度」が利用でき、その場合は出産する医療機関に申請できます。「受取代理制度」や「本人申請」を利用する場合は、健康保険組合に申請します。なお、全国健康保険協会が指す「出産」は、妊娠12週（85日）以後の生産（早産）、死産（流産）、人工妊娠中絶を含みます。
※詳細はこちら→厚生労働省HP：https://www.mhlw.go.jp/stf/seisakunitsuite/bunya/kenkou_iryou/iryouhoken/shussan/index.html</t>
    <phoneticPr fontId="1"/>
  </si>
  <si>
    <t>健康保険に加入している被保険者へ、出産にかかる費用が支給される制度です。赤ちゃん1人につき50万円が支給されます。被保険者の家族（被扶養者）の出産も対象で、その場合は「家族出産育児一時金」とも呼ばれます。多くの医療機関では「直接支払制度」が利用でき、その場合は出産する医療機関に申請できます。「受取代理制度」や「本人申請」を利用する場合は、健康保険組合に申請します。なお、全国健康保険協会が指す「出産」は、妊娠12週（85日）以後の生産（早産）、死産（流産）、人工妊娠中絶を含みます。</t>
    <phoneticPr fontId="1"/>
  </si>
  <si>
    <t>日本年金機構HP：
https://www.nenkin.go.jp/tokusetsu/kosodateshien.html</t>
    <phoneticPr fontId="1"/>
  </si>
  <si>
    <t>厚生労働省HP：
https://www.mhlw.go.jp/stf/seisakunitsuite/bunya/0000193798_00001.html</t>
    <phoneticPr fontId="1"/>
  </si>
  <si>
    <t>育休中の保険料免除</t>
    <phoneticPr fontId="1"/>
  </si>
  <si>
    <t>産休中の保険料免除</t>
    <phoneticPr fontId="1"/>
  </si>
  <si>
    <t>出産の日（出産の日が出産の予定日後であるときは、出産予定日）以前42日（多胎妊娠の場合は98日）から出産の日後56日までの間で、妊娠または出産を理由として労務に従事しなかった期間について、健康保険・厚生年金保険の保険料が事業主負担分・ 被保険者負担分ともに免除されます。
※詳細はこちら→日本年基金機構HP：https://www.nenkin.go.jp/service/kounen/hokenryo/menjo/20140122-01.html</t>
    <phoneticPr fontId="1"/>
  </si>
  <si>
    <t>出産の日（出産の日が出産の予定日後であるときは、出産予定日）以前42日（多胎妊娠の場合は98日）から出産の日後56日までの間で、妊娠または出産を理由として労務に従事しなかった期間について、健康保険・厚生年金保険の保険料が事業主負担分・ 被保険者負担分ともに免除されます。</t>
    <phoneticPr fontId="1"/>
  </si>
  <si>
    <t>厚生労働省PDF：
（パパ編）https://www.mhlw.go.jp/content/11600000/001600636.pdf</t>
    <phoneticPr fontId="1"/>
  </si>
  <si>
    <t>（ママ編）
https://www.mhlw.go.jp/content/11600000/001600638.pdf</t>
    <phoneticPr fontId="1"/>
  </si>
  <si>
    <t>厚生労働省PDF：
https://www.mhlw.go.jp/content/11600000/001600668.pdf</t>
    <phoneticPr fontId="1"/>
  </si>
  <si>
    <t>▼選択</t>
  </si>
  <si>
    <r>
      <rPr>
        <b/>
        <sz val="11"/>
        <rFont val="@ＭＳ Ｐゴシック"/>
        <family val="3"/>
        <charset val="128"/>
      </rPr>
      <t>▼</t>
    </r>
    <r>
      <rPr>
        <b/>
        <sz val="11"/>
        <rFont val="ＭＳ Ｐゴシック"/>
        <family val="3"/>
        <charset val="128"/>
      </rPr>
      <t>出産・育児期のサポート</t>
    </r>
    <rPh sb="1" eb="3">
      <t>シュッサン</t>
    </rPh>
    <rPh sb="4" eb="7">
      <t>イクジキ</t>
    </rPh>
    <phoneticPr fontId="3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</si>
</sst>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_ "/>
  </numFmts>
  <fonts count="76" x14ac:knownFonts="1">
    <font>
      <sz val="11"/>
      <color theme="1"/>
      <name val="メイリオ"/>
      <family val="2"/>
      <charset val="128"/>
    </font>
    <font>
      <sz val="6"/>
      <name val="メイリオ"/>
      <family val="2"/>
      <charset val="128"/>
    </font>
    <font>
      <sz val="11"/>
      <color theme="1"/>
      <name val="游ゴシック"/>
      <family val="2"/>
      <charset val="128"/>
      <scheme val="minor"/>
    </font>
    <font>
      <sz val="11"/>
      <name val="ＭＳ Ｐゴシック"/>
      <family val="3"/>
      <charset val="128"/>
    </font>
    <font>
      <b/>
      <sz val="11"/>
      <color theme="1"/>
      <name val="メイリオ"/>
      <family val="3"/>
      <charset val="128"/>
    </font>
    <font>
      <u/>
      <sz val="11"/>
      <color theme="10"/>
      <name val="メイリオ"/>
      <family val="2"/>
      <charset val="128"/>
    </font>
    <font>
      <b/>
      <sz val="8"/>
      <color theme="1"/>
      <name val="メイリオ"/>
      <family val="3"/>
      <charset val="128"/>
    </font>
    <font>
      <b/>
      <sz val="12"/>
      <color rgb="FFE66060"/>
      <name val="@ＭＳ Ｐゴシック"/>
      <family val="3"/>
      <charset val="128"/>
    </font>
    <font>
      <b/>
      <sz val="12"/>
      <color theme="1"/>
      <name val="BIZ UDPゴシック"/>
      <family val="3"/>
      <charset val="128"/>
    </font>
    <font>
      <sz val="11"/>
      <color theme="1"/>
      <name val="BIZ UDPゴシック"/>
      <family val="3"/>
      <charset val="128"/>
    </font>
    <font>
      <sz val="10.5"/>
      <color rgb="FF000000"/>
      <name val="BIZ UDPゴシック"/>
      <family val="3"/>
      <charset val="128"/>
    </font>
    <font>
      <b/>
      <sz val="11"/>
      <color theme="1"/>
      <name val="BIZ UDPゴシック"/>
      <family val="3"/>
      <charset val="128"/>
    </font>
    <font>
      <b/>
      <sz val="13"/>
      <color theme="1"/>
      <name val="BIZ UDPゴシック"/>
      <family val="3"/>
      <charset val="128"/>
    </font>
    <font>
      <b/>
      <sz val="26"/>
      <color rgb="FFE66060"/>
      <name val="BIZ UDPゴシック"/>
      <family val="3"/>
      <charset val="128"/>
    </font>
    <font>
      <b/>
      <sz val="11"/>
      <color rgb="FF000000"/>
      <name val="BIZ UDPゴシック"/>
      <family val="3"/>
      <charset val="128"/>
    </font>
    <font>
      <sz val="12"/>
      <color theme="1"/>
      <name val="BIZ UDPゴシック"/>
      <family val="3"/>
      <charset val="128"/>
    </font>
    <font>
      <sz val="9"/>
      <color theme="1"/>
      <name val="メイリオ"/>
      <family val="2"/>
      <charset val="128"/>
    </font>
    <font>
      <sz val="11"/>
      <color theme="0"/>
      <name val="メイリオ"/>
      <family val="2"/>
      <charset val="128"/>
    </font>
    <font>
      <b/>
      <sz val="26"/>
      <color theme="1"/>
      <name val="BIZ UDPゴシック"/>
      <family val="3"/>
      <charset val="128"/>
    </font>
    <font>
      <b/>
      <sz val="14"/>
      <color theme="0"/>
      <name val="BIZ UDPゴシック"/>
      <family val="3"/>
      <charset val="128"/>
    </font>
    <font>
      <b/>
      <sz val="16"/>
      <color theme="1"/>
      <name val="ＭＳ Ｐゴシック"/>
      <family val="3"/>
      <charset val="128"/>
    </font>
    <font>
      <sz val="10"/>
      <color theme="1"/>
      <name val="ＭＳ Ｐゴシック"/>
      <family val="3"/>
      <charset val="128"/>
    </font>
    <font>
      <b/>
      <sz val="16"/>
      <color theme="0"/>
      <name val="ＭＳ Ｐゴシック"/>
      <family val="3"/>
      <charset val="128"/>
    </font>
    <font>
      <sz val="12"/>
      <color theme="1"/>
      <name val="メイリオ"/>
      <family val="3"/>
      <charset val="128"/>
    </font>
    <font>
      <sz val="12"/>
      <color theme="5"/>
      <name val="メイリオ"/>
      <family val="3"/>
      <charset val="128"/>
    </font>
    <font>
      <sz val="12"/>
      <color theme="1"/>
      <name val="メイリオ"/>
      <family val="2"/>
      <charset val="128"/>
    </font>
    <font>
      <sz val="12"/>
      <color theme="0"/>
      <name val="BIZ UDPゴシック"/>
      <family val="3"/>
      <charset val="128"/>
    </font>
    <font>
      <b/>
      <sz val="14"/>
      <color theme="1"/>
      <name val="BIZ UDPゴシック"/>
      <family val="3"/>
      <charset val="128"/>
    </font>
    <font>
      <sz val="14"/>
      <color theme="1"/>
      <name val="メイリオ"/>
      <family val="2"/>
      <charset val="128"/>
    </font>
    <font>
      <sz val="14"/>
      <color theme="1"/>
      <name val="BIZ UDPゴシック"/>
      <family val="3"/>
      <charset val="128"/>
    </font>
    <font>
      <sz val="13"/>
      <color rgb="FF000000"/>
      <name val="BIZ UDPゴシック"/>
      <family val="3"/>
      <charset val="128"/>
    </font>
    <font>
      <b/>
      <sz val="13"/>
      <color rgb="FF000000"/>
      <name val="BIZ UDPゴシック"/>
      <family val="3"/>
      <charset val="128"/>
    </font>
    <font>
      <sz val="12"/>
      <color rgb="FFE66060"/>
      <name val="@ＭＳ Ｐゴシック"/>
      <family val="3"/>
      <charset val="128"/>
    </font>
    <font>
      <sz val="12"/>
      <name val="BIZ UDP明朝 Medium"/>
      <family val="1"/>
      <charset val="128"/>
    </font>
    <font>
      <sz val="6"/>
      <name val="ＭＳ Ｐゴシック"/>
      <family val="3"/>
      <charset val="128"/>
    </font>
    <font>
      <sz val="16"/>
      <name val="ＭＳ Ｐゴシック"/>
      <family val="3"/>
      <charset val="128"/>
    </font>
    <font>
      <sz val="14"/>
      <color theme="4"/>
      <name val="ＭＳ Ｐゴシック"/>
      <family val="3"/>
      <charset val="128"/>
    </font>
    <font>
      <b/>
      <sz val="14"/>
      <name val="ＭＳ Ｐゴシック"/>
      <family val="3"/>
      <charset val="128"/>
    </font>
    <font>
      <b/>
      <sz val="14"/>
      <color theme="4"/>
      <name val="ＭＳ Ｐゴシック"/>
      <family val="3"/>
      <charset val="128"/>
    </font>
    <font>
      <sz val="12"/>
      <color rgb="FF000000"/>
      <name val="BIZ UDP明朝 Medium"/>
      <family val="1"/>
      <charset val="128"/>
    </font>
    <font>
      <sz val="12"/>
      <color rgb="FF000000"/>
      <name val="ＭＳ Ｐゴシック"/>
      <family val="3"/>
      <charset val="128"/>
    </font>
    <font>
      <sz val="12"/>
      <name val="ＭＳ Ｐゴシック"/>
      <family val="3"/>
      <charset val="128"/>
    </font>
    <font>
      <b/>
      <sz val="11"/>
      <name val="ＭＳ Ｐゴシック"/>
      <family val="3"/>
      <charset val="128"/>
    </font>
    <font>
      <b/>
      <sz val="11"/>
      <name val="@ＭＳ Ｐゴシック"/>
      <family val="3"/>
      <charset val="128"/>
    </font>
    <font>
      <b/>
      <sz val="10"/>
      <color rgb="FF000000"/>
      <name val="BIZ UDPゴシック"/>
      <family val="3"/>
      <charset val="128"/>
    </font>
    <font>
      <sz val="10"/>
      <color theme="1"/>
      <name val="BIZ UDPゴシック"/>
      <family val="3"/>
      <charset val="128"/>
    </font>
    <font>
      <sz val="10"/>
      <color theme="1"/>
      <name val="メイリオ"/>
      <family val="2"/>
      <charset val="128"/>
    </font>
    <font>
      <sz val="11"/>
      <name val="BIZ UDP明朝 Medium"/>
      <family val="1"/>
      <charset val="128"/>
    </font>
    <font>
      <sz val="10.5"/>
      <name val="BIZ UDP明朝 Medium"/>
      <family val="1"/>
      <charset val="128"/>
    </font>
    <font>
      <sz val="12"/>
      <name val="BIZ UDPゴシック"/>
      <family val="3"/>
      <charset val="128"/>
    </font>
    <font>
      <sz val="11"/>
      <name val="メイリオ"/>
      <family val="2"/>
      <charset val="128"/>
    </font>
    <font>
      <sz val="7"/>
      <name val="ＭＳ Ｐゴシック"/>
      <family val="2"/>
      <charset val="128"/>
    </font>
    <font>
      <sz val="12"/>
      <color rgb="FF000000"/>
      <name val="メイリオ"/>
      <family val="3"/>
      <charset val="128"/>
    </font>
    <font>
      <sz val="9"/>
      <color rgb="FFFF0000"/>
      <name val="Meiryo UI"/>
      <family val="3"/>
      <charset val="128"/>
    </font>
    <font>
      <sz val="11"/>
      <color rgb="FFFF0000"/>
      <name val="メイリオ"/>
      <family val="2"/>
      <charset val="128"/>
    </font>
    <font>
      <sz val="13"/>
      <color rgb="FFFF0000"/>
      <name val="BIZ UDPゴシック"/>
      <family val="3"/>
      <charset val="128"/>
    </font>
    <font>
      <sz val="12"/>
      <color rgb="FFFF0000"/>
      <name val="Meiryo UI"/>
      <family val="3"/>
      <charset val="128"/>
    </font>
    <font>
      <sz val="12"/>
      <color rgb="FFFF0000"/>
      <name val="メイリオ"/>
      <family val="2"/>
      <charset val="128"/>
    </font>
    <font>
      <sz val="11"/>
      <color theme="1"/>
      <name val="メイリオ"/>
      <family val="3"/>
      <charset val="128"/>
    </font>
    <font>
      <sz val="10"/>
      <color rgb="FF000000"/>
      <name val="メイリオ"/>
      <family val="3"/>
      <charset val="128"/>
    </font>
    <font>
      <sz val="10"/>
      <color theme="1"/>
      <name val="メイリオ"/>
      <family val="3"/>
      <charset val="128"/>
    </font>
    <font>
      <b/>
      <sz val="32"/>
      <color theme="0"/>
      <name val="Meiryo UI"/>
      <family val="3"/>
      <charset val="128"/>
    </font>
    <font>
      <sz val="22"/>
      <color theme="0"/>
      <name val="Meiryo UI"/>
      <family val="3"/>
      <charset val="128"/>
    </font>
    <font>
      <sz val="18"/>
      <color theme="1"/>
      <name val="BIZ UDPゴシック"/>
      <family val="3"/>
      <charset val="128"/>
    </font>
    <font>
      <b/>
      <sz val="22"/>
      <color theme="1"/>
      <name val="BIZ UDPゴシック"/>
      <family val="3"/>
      <charset val="128"/>
    </font>
    <font>
      <b/>
      <sz val="10.5"/>
      <color theme="5"/>
      <name val="BIZ UDPゴシック"/>
      <family val="3"/>
      <charset val="128"/>
    </font>
    <font>
      <b/>
      <sz val="14"/>
      <color theme="8"/>
      <name val="BIZ UDPゴシック"/>
      <family val="3"/>
      <charset val="128"/>
    </font>
    <font>
      <sz val="11"/>
      <color theme="8"/>
      <name val="メイリオ"/>
      <family val="2"/>
      <charset val="128"/>
    </font>
    <font>
      <sz val="9"/>
      <name val="ＭＳ Ｐ明朝"/>
      <family val="1"/>
      <charset val="128"/>
    </font>
    <font>
      <sz val="12"/>
      <name val="メイリオ"/>
      <family val="3"/>
      <charset val="128"/>
    </font>
    <font>
      <sz val="13"/>
      <color rgb="FF000000"/>
      <name val="BIZ UDPゴシック"/>
      <family val="3"/>
    </font>
    <font>
      <b/>
      <sz val="13"/>
      <name val="BIZ UDPゴシック"/>
      <family val="3"/>
      <charset val="128"/>
    </font>
    <font>
      <sz val="11"/>
      <name val="メイリオ"/>
      <family val="3"/>
      <charset val="128"/>
    </font>
    <font>
      <sz val="10"/>
      <color rgb="FFFF0000"/>
      <name val="メイリオ"/>
      <family val="3"/>
      <charset val="128"/>
    </font>
    <font>
      <sz val="11"/>
      <color rgb="FFFF0000"/>
      <name val="メイリオ"/>
      <family val="3"/>
      <charset val="128"/>
    </font>
    <font>
      <u/>
      <sz val="11"/>
      <color rgb="FFFF0000"/>
      <name val="メイリオ"/>
      <family val="3"/>
      <charset val="128"/>
    </font>
  </fonts>
  <fills count="14">
    <fill>
      <patternFill patternType="none"/>
    </fill>
    <fill>
      <patternFill patternType="gray125"/>
    </fill>
    <fill>
      <patternFill patternType="solid">
        <fgColor theme="5" tint="0.79998168889431442"/>
        <bgColor indexed="64"/>
      </patternFill>
    </fill>
    <fill>
      <patternFill patternType="solid">
        <fgColor theme="4" tint="0.79998168889431442"/>
        <bgColor indexed="64"/>
      </patternFill>
    </fill>
    <fill>
      <patternFill patternType="solid">
        <fgColor rgb="FFE2E2E2"/>
        <bgColor indexed="64"/>
      </patternFill>
    </fill>
    <fill>
      <patternFill patternType="solid">
        <fgColor theme="0" tint="-0.14999847407452621"/>
        <bgColor indexed="64"/>
      </patternFill>
    </fill>
    <fill>
      <patternFill patternType="solid">
        <fgColor theme="7" tint="0.79998168889431442"/>
        <bgColor indexed="64"/>
      </patternFill>
    </fill>
    <fill>
      <patternFill patternType="solid">
        <fgColor theme="5"/>
        <bgColor indexed="64"/>
      </patternFill>
    </fill>
    <fill>
      <patternFill patternType="solid">
        <fgColor rgb="FFFFF2CC"/>
        <bgColor indexed="64"/>
      </patternFill>
    </fill>
    <fill>
      <patternFill patternType="solid">
        <fgColor theme="0" tint="-4.9989318521683403E-2"/>
        <bgColor indexed="64"/>
      </patternFill>
    </fill>
    <fill>
      <patternFill patternType="solid">
        <fgColor rgb="FFF2F2F2"/>
        <bgColor indexed="64"/>
      </patternFill>
    </fill>
    <fill>
      <patternFill patternType="solid">
        <fgColor theme="1" tint="0.499984740745262"/>
        <bgColor indexed="64"/>
      </patternFill>
    </fill>
    <fill>
      <patternFill patternType="solid">
        <fgColor rgb="FFF19D69"/>
        <bgColor indexed="64"/>
      </patternFill>
    </fill>
    <fill>
      <patternFill patternType="solid">
        <fgColor rgb="FFFFFF00"/>
        <bgColor indexed="64"/>
      </patternFill>
    </fill>
  </fills>
  <borders count="30">
    <border>
      <left/>
      <right/>
      <top/>
      <bottom/>
      <diagonal/>
    </border>
    <border>
      <left style="thin">
        <color indexed="64"/>
      </left>
      <right style="thin">
        <color indexed="64"/>
      </right>
      <top style="thin">
        <color indexed="64"/>
      </top>
      <bottom style="thin">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ck">
        <color theme="5"/>
      </left>
      <right/>
      <top style="thick">
        <color theme="5"/>
      </top>
      <bottom style="thick">
        <color theme="5"/>
      </bottom>
      <diagonal/>
    </border>
    <border>
      <left/>
      <right/>
      <top style="thick">
        <color theme="5"/>
      </top>
      <bottom style="thick">
        <color theme="5"/>
      </bottom>
      <diagonal/>
    </border>
    <border>
      <left/>
      <right style="thick">
        <color theme="5"/>
      </right>
      <top style="thick">
        <color theme="5"/>
      </top>
      <bottom style="thick">
        <color theme="5"/>
      </bottom>
      <diagonal/>
    </border>
    <border>
      <left style="medium">
        <color theme="5"/>
      </left>
      <right/>
      <top style="medium">
        <color theme="5"/>
      </top>
      <bottom style="medium">
        <color theme="5"/>
      </bottom>
      <diagonal/>
    </border>
    <border>
      <left/>
      <right/>
      <top style="medium">
        <color theme="5"/>
      </top>
      <bottom style="medium">
        <color theme="5"/>
      </bottom>
      <diagonal/>
    </border>
    <border>
      <left/>
      <right style="medium">
        <color theme="5"/>
      </right>
      <top style="medium">
        <color theme="5"/>
      </top>
      <bottom style="medium">
        <color theme="5"/>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s>
  <cellStyleXfs count="8">
    <xf numFmtId="0" fontId="0" fillId="0" borderId="0">
      <alignment vertical="center"/>
    </xf>
    <xf numFmtId="0" fontId="2" fillId="0" borderId="0">
      <alignment vertical="center"/>
    </xf>
    <xf numFmtId="9" fontId="2" fillId="0" borderId="0" applyFont="0" applyFill="0" applyBorder="0" applyAlignment="0" applyProtection="0">
      <alignment vertical="center"/>
    </xf>
    <xf numFmtId="38" fontId="2" fillId="0" borderId="0" applyFont="0" applyFill="0" applyBorder="0" applyAlignment="0" applyProtection="0">
      <alignment vertical="center"/>
    </xf>
    <xf numFmtId="0" fontId="3" fillId="0" borderId="0">
      <alignment vertical="center"/>
    </xf>
    <xf numFmtId="38" fontId="3" fillId="0" borderId="0" applyFont="0" applyFill="0" applyBorder="0" applyAlignment="0" applyProtection="0">
      <alignment vertical="center"/>
    </xf>
    <xf numFmtId="0" fontId="5" fillId="0" borderId="0" applyNumberFormat="0" applyFill="0" applyBorder="0" applyAlignment="0" applyProtection="0">
      <alignment vertical="center"/>
    </xf>
    <xf numFmtId="0" fontId="3" fillId="0" borderId="0"/>
  </cellStyleXfs>
  <cellXfs count="166">
    <xf numFmtId="0" fontId="0" fillId="0" borderId="0" xfId="0">
      <alignment vertical="center"/>
    </xf>
    <xf numFmtId="3" fontId="0" fillId="0" borderId="0" xfId="0" applyNumberFormat="1">
      <alignment vertical="center"/>
    </xf>
    <xf numFmtId="0" fontId="5" fillId="0" borderId="0" xfId="6">
      <alignment vertical="center"/>
    </xf>
    <xf numFmtId="0" fontId="6" fillId="0" borderId="0" xfId="0" applyFont="1" applyAlignment="1">
      <alignment horizontal="center" vertical="center" wrapText="1"/>
    </xf>
    <xf numFmtId="0" fontId="0" fillId="2" borderId="0" xfId="0" applyFill="1">
      <alignment vertical="center"/>
    </xf>
    <xf numFmtId="0" fontId="0" fillId="3" borderId="0" xfId="0" applyFill="1">
      <alignment vertical="center"/>
    </xf>
    <xf numFmtId="0" fontId="0" fillId="0" borderId="1" xfId="0" applyBorder="1">
      <alignment vertical="center"/>
    </xf>
    <xf numFmtId="176" fontId="0" fillId="0" borderId="0" xfId="0" applyNumberFormat="1">
      <alignment vertical="center"/>
    </xf>
    <xf numFmtId="176" fontId="0" fillId="0" borderId="0" xfId="0" applyNumberFormat="1" applyAlignment="1">
      <alignment vertical="center" wrapText="1"/>
    </xf>
    <xf numFmtId="0" fontId="4" fillId="0" borderId="1" xfId="0" applyFont="1" applyBorder="1" applyAlignment="1">
      <alignment horizontal="center" vertical="center" wrapText="1"/>
    </xf>
    <xf numFmtId="0" fontId="7" fillId="0" borderId="0" xfId="0" applyFont="1" applyAlignment="1">
      <alignment horizontal="left" vertical="center"/>
    </xf>
    <xf numFmtId="0" fontId="11" fillId="0" borderId="0" xfId="0" applyFont="1" applyAlignment="1">
      <alignment horizontal="left" vertical="center"/>
    </xf>
    <xf numFmtId="0" fontId="12" fillId="0" borderId="0" xfId="0" applyFont="1" applyAlignment="1">
      <alignment horizontal="left" vertical="center"/>
    </xf>
    <xf numFmtId="0" fontId="13" fillId="0" borderId="0" xfId="0" applyFont="1">
      <alignment vertical="center"/>
    </xf>
    <xf numFmtId="0" fontId="11" fillId="0" borderId="0" xfId="0" applyFont="1" applyAlignment="1">
      <alignment horizontal="left" vertical="center" indent="1"/>
    </xf>
    <xf numFmtId="0" fontId="9" fillId="0" borderId="0" xfId="0" applyFont="1" applyAlignment="1">
      <alignment horizontal="left" vertical="center" indent="1"/>
    </xf>
    <xf numFmtId="0" fontId="16" fillId="0" borderId="0" xfId="0" applyFont="1">
      <alignment vertical="center"/>
    </xf>
    <xf numFmtId="0" fontId="7" fillId="0" borderId="0" xfId="0" applyFont="1">
      <alignment vertical="center"/>
    </xf>
    <xf numFmtId="0" fontId="9" fillId="0" borderId="0" xfId="0" applyFont="1" applyAlignment="1">
      <alignment horizontal="left" vertical="center" wrapText="1" indent="1"/>
    </xf>
    <xf numFmtId="0" fontId="4" fillId="0" borderId="0" xfId="0" applyFont="1">
      <alignment vertical="center"/>
    </xf>
    <xf numFmtId="0" fontId="11" fillId="0" borderId="0" xfId="0" applyFont="1">
      <alignment vertical="center"/>
    </xf>
    <xf numFmtId="0" fontId="0" fillId="0" borderId="0" xfId="0" applyAlignment="1">
      <alignment horizontal="left" vertical="center"/>
    </xf>
    <xf numFmtId="3" fontId="0" fillId="0" borderId="1" xfId="0" applyNumberFormat="1" applyBorder="1">
      <alignment vertical="center"/>
    </xf>
    <xf numFmtId="0" fontId="0" fillId="3" borderId="1" xfId="0" applyFill="1" applyBorder="1">
      <alignment vertical="center"/>
    </xf>
    <xf numFmtId="0" fontId="17" fillId="0" borderId="0" xfId="0" applyFont="1">
      <alignment vertical="center"/>
    </xf>
    <xf numFmtId="0" fontId="19" fillId="7" borderId="9" xfId="0" applyFont="1" applyFill="1" applyBorder="1" applyAlignment="1">
      <alignment horizontal="centerContinuous" vertical="center"/>
    </xf>
    <xf numFmtId="0" fontId="17" fillId="7" borderId="10" xfId="0" applyFont="1" applyFill="1" applyBorder="1" applyAlignment="1">
      <alignment horizontal="centerContinuous" vertical="center"/>
    </xf>
    <xf numFmtId="0" fontId="17" fillId="7" borderId="11" xfId="0" applyFont="1" applyFill="1" applyBorder="1" applyAlignment="1">
      <alignment horizontal="centerContinuous" vertical="center"/>
    </xf>
    <xf numFmtId="0" fontId="0" fillId="7" borderId="0" xfId="0" applyFill="1" applyAlignment="1">
      <alignment horizontal="centerContinuous" vertical="center"/>
    </xf>
    <xf numFmtId="0" fontId="21" fillId="0" borderId="0" xfId="0" applyFont="1">
      <alignment vertical="center"/>
    </xf>
    <xf numFmtId="0" fontId="23" fillId="0" borderId="0" xfId="0" applyFont="1" applyAlignment="1">
      <alignment horizontal="left"/>
    </xf>
    <xf numFmtId="0" fontId="14" fillId="0" borderId="0" xfId="0" applyFont="1" applyAlignment="1">
      <alignment horizontal="center" vertical="center" wrapText="1"/>
    </xf>
    <xf numFmtId="0" fontId="14" fillId="0" borderId="0" xfId="0" applyFont="1" applyAlignment="1">
      <alignment horizontal="left" vertical="center" wrapText="1"/>
    </xf>
    <xf numFmtId="0" fontId="0" fillId="10" borderId="0" xfId="0" applyFill="1">
      <alignment vertical="center"/>
      <extLst>
        <ext xmlns:xfpb="http://schemas.microsoft.com/office/spreadsheetml/2022/featurepropertybag" uri="{C7286773-470A-42A8-94C5-96B5CB345126}">
          <xfpb:xfComplement i="0"/>
        </ext>
      </extLst>
    </xf>
    <xf numFmtId="0" fontId="0" fillId="4" borderId="0" xfId="0" applyFill="1">
      <alignment vertical="center"/>
      <extLst>
        <ext xmlns:xfpb="http://schemas.microsoft.com/office/spreadsheetml/2022/featurepropertybag" uri="{C7286773-470A-42A8-94C5-96B5CB345126}">
          <xfpb:xfComplement i="0"/>
        </ext>
      </extLst>
    </xf>
    <xf numFmtId="0" fontId="26" fillId="0" borderId="0" xfId="0" applyFont="1">
      <alignment vertical="center"/>
    </xf>
    <xf numFmtId="0" fontId="27" fillId="6" borderId="14" xfId="0" applyFont="1" applyFill="1" applyBorder="1">
      <alignment vertical="center"/>
    </xf>
    <xf numFmtId="0" fontId="28" fillId="6" borderId="14" xfId="0" applyFont="1" applyFill="1" applyBorder="1">
      <alignment vertical="center"/>
    </xf>
    <xf numFmtId="0" fontId="27" fillId="6" borderId="15" xfId="0" applyFont="1" applyFill="1" applyBorder="1">
      <alignment vertical="center"/>
    </xf>
    <xf numFmtId="0" fontId="29" fillId="6" borderId="16" xfId="0" applyFont="1" applyFill="1" applyBorder="1">
      <alignment vertical="center"/>
    </xf>
    <xf numFmtId="0" fontId="29" fillId="6" borderId="12" xfId="0" applyFont="1" applyFill="1" applyBorder="1">
      <alignment vertical="center"/>
    </xf>
    <xf numFmtId="0" fontId="28" fillId="6" borderId="12" xfId="0" applyFont="1" applyFill="1" applyBorder="1">
      <alignment vertical="center"/>
    </xf>
    <xf numFmtId="0" fontId="29" fillId="6" borderId="2" xfId="0" applyFont="1" applyFill="1" applyBorder="1">
      <alignment vertical="center"/>
    </xf>
    <xf numFmtId="0" fontId="30" fillId="10" borderId="0" xfId="0" applyFont="1" applyFill="1" applyAlignment="1">
      <alignment horizontal="left" vertical="center" wrapText="1"/>
    </xf>
    <xf numFmtId="0" fontId="30" fillId="9" borderId="0" xfId="0" applyFont="1" applyFill="1" applyAlignment="1">
      <alignment horizontal="left" vertical="center" wrapText="1"/>
    </xf>
    <xf numFmtId="0" fontId="30" fillId="4" borderId="0" xfId="0" applyFont="1" applyFill="1" applyAlignment="1">
      <alignment horizontal="left" vertical="center" wrapText="1"/>
    </xf>
    <xf numFmtId="0" fontId="27" fillId="8" borderId="13" xfId="0" applyFont="1" applyFill="1" applyBorder="1">
      <alignment vertical="center"/>
    </xf>
    <xf numFmtId="0" fontId="31" fillId="0" borderId="0" xfId="0" applyFont="1" applyAlignment="1">
      <alignment horizontal="center" vertical="center"/>
    </xf>
    <xf numFmtId="0" fontId="31" fillId="0" borderId="0" xfId="0" applyFont="1" applyAlignment="1">
      <alignment horizontal="left" vertical="center"/>
    </xf>
    <xf numFmtId="0" fontId="32" fillId="0" borderId="0" xfId="0" applyFont="1">
      <alignment vertical="center"/>
    </xf>
    <xf numFmtId="0" fontId="3" fillId="0" borderId="0" xfId="7"/>
    <xf numFmtId="0" fontId="33" fillId="0" borderId="0" xfId="7" applyFont="1" applyAlignment="1">
      <alignment horizontal="left" vertical="center"/>
    </xf>
    <xf numFmtId="0" fontId="33" fillId="0" borderId="0" xfId="7" applyFont="1" applyAlignment="1">
      <alignment horizontal="right" vertical="center"/>
    </xf>
    <xf numFmtId="0" fontId="36" fillId="0" borderId="0" xfId="7" applyFont="1"/>
    <xf numFmtId="0" fontId="37" fillId="0" borderId="12" xfId="7" applyFont="1" applyBorder="1" applyAlignment="1">
      <alignment horizontal="left" vertical="center"/>
    </xf>
    <xf numFmtId="0" fontId="33" fillId="0" borderId="12" xfId="7" applyFont="1" applyBorder="1" applyAlignment="1">
      <alignment horizontal="left" vertical="center"/>
    </xf>
    <xf numFmtId="0" fontId="38" fillId="0" borderId="0" xfId="7" applyFont="1" applyAlignment="1">
      <alignment vertical="center"/>
    </xf>
    <xf numFmtId="0" fontId="3" fillId="0" borderId="0" xfId="7" applyAlignment="1">
      <alignment horizontal="left"/>
    </xf>
    <xf numFmtId="0" fontId="39" fillId="0" borderId="0" xfId="7" applyFont="1" applyAlignment="1">
      <alignment horizontal="left" vertical="center"/>
    </xf>
    <xf numFmtId="0" fontId="40" fillId="0" borderId="0" xfId="7" applyFont="1" applyAlignment="1">
      <alignment horizontal="left" vertical="center"/>
    </xf>
    <xf numFmtId="0" fontId="3" fillId="0" borderId="0" xfId="7" applyAlignment="1">
      <alignment horizontal="left" vertical="center"/>
    </xf>
    <xf numFmtId="0" fontId="41" fillId="0" borderId="0" xfId="7" applyFont="1" applyAlignment="1">
      <alignment horizontal="left" vertical="center"/>
    </xf>
    <xf numFmtId="0" fontId="33" fillId="0" borderId="0" xfId="7" applyFont="1" applyAlignment="1">
      <alignment horizontal="left" vertical="top" wrapText="1"/>
    </xf>
    <xf numFmtId="0" fontId="42" fillId="0" borderId="0" xfId="7" applyFont="1" applyAlignment="1">
      <alignment horizontal="left"/>
    </xf>
    <xf numFmtId="0" fontId="45" fillId="0" borderId="0" xfId="0" applyFont="1" applyAlignment="1">
      <alignment horizontal="left" vertical="center" wrapText="1" indent="1"/>
    </xf>
    <xf numFmtId="0" fontId="46" fillId="0" borderId="0" xfId="0" applyFont="1">
      <alignment vertical="center"/>
    </xf>
    <xf numFmtId="0" fontId="44" fillId="0" borderId="0" xfId="0" applyFont="1" applyAlignment="1">
      <alignment horizontal="left" vertical="center"/>
    </xf>
    <xf numFmtId="0" fontId="47" fillId="0" borderId="0" xfId="7" applyFont="1" applyAlignment="1">
      <alignment horizontal="left" vertical="center"/>
    </xf>
    <xf numFmtId="0" fontId="48" fillId="0" borderId="0" xfId="7" applyFont="1" applyAlignment="1">
      <alignment horizontal="left" vertical="center"/>
    </xf>
    <xf numFmtId="0" fontId="49" fillId="0" borderId="0" xfId="0" applyFont="1">
      <alignment vertical="center"/>
    </xf>
    <xf numFmtId="0" fontId="50" fillId="0" borderId="0" xfId="0" applyFont="1">
      <alignment vertical="center"/>
    </xf>
    <xf numFmtId="0" fontId="30" fillId="0" borderId="13" xfId="0" applyFont="1" applyBorder="1">
      <alignment vertical="center"/>
    </xf>
    <xf numFmtId="0" fontId="0" fillId="0" borderId="14" xfId="0" applyBorder="1">
      <alignment vertical="center"/>
    </xf>
    <xf numFmtId="0" fontId="30" fillId="0" borderId="17" xfId="0" applyFont="1" applyBorder="1">
      <alignment vertical="center"/>
    </xf>
    <xf numFmtId="0" fontId="0" fillId="0" borderId="19" xfId="0" applyBorder="1">
      <alignment vertical="center"/>
    </xf>
    <xf numFmtId="0" fontId="30" fillId="0" borderId="1" xfId="0" applyFont="1" applyBorder="1" applyAlignment="1">
      <alignment vertical="center" wrapText="1"/>
    </xf>
    <xf numFmtId="0" fontId="23" fillId="2" borderId="1" xfId="0" applyFont="1" applyFill="1" applyBorder="1">
      <alignment vertical="center"/>
    </xf>
    <xf numFmtId="0" fontId="52" fillId="2" borderId="1" xfId="0" applyFont="1" applyFill="1" applyBorder="1" applyAlignment="1">
      <alignment horizontal="left" vertical="center"/>
    </xf>
    <xf numFmtId="0" fontId="30" fillId="0" borderId="1" xfId="0" applyFont="1" applyBorder="1" applyAlignment="1">
      <alignment horizontal="center" vertical="center" wrapText="1"/>
    </xf>
    <xf numFmtId="0" fontId="53" fillId="0" borderId="0" xfId="0" applyFont="1">
      <alignment vertical="center"/>
    </xf>
    <xf numFmtId="0" fontId="54" fillId="0" borderId="0" xfId="0" applyFont="1">
      <alignment vertical="center"/>
    </xf>
    <xf numFmtId="0" fontId="55" fillId="0" borderId="0" xfId="0" applyFont="1">
      <alignment vertical="center"/>
    </xf>
    <xf numFmtId="0" fontId="56" fillId="0" borderId="0" xfId="0" applyFont="1">
      <alignment vertical="center"/>
    </xf>
    <xf numFmtId="0" fontId="57" fillId="0" borderId="0" xfId="0" applyFont="1">
      <alignment vertical="center"/>
    </xf>
    <xf numFmtId="0" fontId="59" fillId="0" borderId="1" xfId="0" applyFont="1" applyBorder="1" applyAlignment="1">
      <alignment horizontal="left" vertical="center"/>
    </xf>
    <xf numFmtId="0" fontId="60" fillId="0" borderId="1" xfId="0" applyFont="1" applyBorder="1">
      <alignment vertical="center"/>
    </xf>
    <xf numFmtId="0" fontId="58" fillId="2" borderId="1" xfId="0" applyFont="1" applyFill="1" applyBorder="1">
      <alignment vertical="center"/>
    </xf>
    <xf numFmtId="0" fontId="0" fillId="2" borderId="1" xfId="0" applyFill="1" applyBorder="1">
      <alignment vertical="center"/>
    </xf>
    <xf numFmtId="0" fontId="5" fillId="0" borderId="1" xfId="6" applyBorder="1">
      <alignment vertical="center"/>
    </xf>
    <xf numFmtId="0" fontId="60" fillId="0" borderId="1" xfId="0" applyFont="1" applyBorder="1" applyAlignment="1">
      <alignment vertical="center" wrapText="1"/>
    </xf>
    <xf numFmtId="0" fontId="17" fillId="0" borderId="0" xfId="0" applyFont="1" applyAlignment="1">
      <alignment vertical="center" wrapText="1"/>
    </xf>
    <xf numFmtId="0" fontId="31" fillId="0" borderId="0" xfId="0" applyFont="1" applyAlignment="1">
      <alignment horizontal="left" vertical="center" wrapText="1"/>
    </xf>
    <xf numFmtId="0" fontId="0" fillId="0" borderId="0" xfId="0" applyAlignment="1">
      <alignment vertical="center" wrapText="1"/>
    </xf>
    <xf numFmtId="0" fontId="59" fillId="0" borderId="1" xfId="0" applyFont="1" applyBorder="1" applyAlignment="1">
      <alignment horizontal="left" vertical="center" wrapText="1"/>
    </xf>
    <xf numFmtId="0" fontId="30" fillId="0" borderId="1" xfId="0" applyFont="1" applyBorder="1" applyAlignment="1">
      <alignment horizontal="center" vertical="center"/>
    </xf>
    <xf numFmtId="0" fontId="45" fillId="0" borderId="0" xfId="0" applyFont="1" applyAlignment="1">
      <alignment horizontal="left" vertical="center"/>
    </xf>
    <xf numFmtId="0" fontId="30" fillId="0" borderId="0" xfId="0" applyFont="1">
      <alignment vertical="center"/>
    </xf>
    <xf numFmtId="0" fontId="9" fillId="0" borderId="0" xfId="0" applyFont="1" applyAlignment="1">
      <alignment horizontal="left" vertical="center"/>
    </xf>
    <xf numFmtId="0" fontId="0" fillId="0" borderId="1" xfId="0" applyBorder="1" applyAlignment="1">
      <alignment horizontal="left" vertical="center" wrapText="1"/>
    </xf>
    <xf numFmtId="0" fontId="0" fillId="0" borderId="21" xfId="0" applyBorder="1" applyAlignment="1">
      <alignment horizontal="left" vertical="center"/>
    </xf>
    <xf numFmtId="0" fontId="14" fillId="0" borderId="22" xfId="0" applyFont="1" applyBorder="1" applyAlignment="1">
      <alignment horizontal="left" vertical="center" wrapText="1"/>
    </xf>
    <xf numFmtId="0" fontId="14" fillId="0" borderId="23" xfId="0" applyFont="1" applyBorder="1" applyAlignment="1">
      <alignment horizontal="center" vertical="center" wrapText="1"/>
    </xf>
    <xf numFmtId="0" fontId="10" fillId="0" borderId="3" xfId="0" applyFont="1" applyBorder="1" applyAlignment="1">
      <alignment horizontal="center" vertical="center" wrapText="1"/>
    </xf>
    <xf numFmtId="0" fontId="31" fillId="0" borderId="24" xfId="0" applyFont="1" applyBorder="1" applyAlignment="1">
      <alignment horizontal="center" vertical="center"/>
    </xf>
    <xf numFmtId="0" fontId="31" fillId="0" borderId="1" xfId="0" applyFont="1" applyBorder="1" applyAlignment="1">
      <alignment horizontal="left" vertical="center"/>
    </xf>
    <xf numFmtId="0" fontId="30" fillId="4" borderId="1" xfId="0" applyFont="1" applyFill="1" applyBorder="1" applyAlignment="1">
      <alignment horizontal="left" vertical="center" wrapText="1"/>
    </xf>
    <xf numFmtId="0" fontId="30" fillId="9" borderId="1" xfId="0" applyFont="1" applyFill="1" applyBorder="1" applyAlignment="1">
      <alignment horizontal="left" vertical="center" wrapText="1"/>
    </xf>
    <xf numFmtId="0" fontId="31" fillId="0" borderId="25" xfId="0" applyFont="1" applyBorder="1" applyAlignment="1">
      <alignment horizontal="center" vertical="center"/>
    </xf>
    <xf numFmtId="0" fontId="30" fillId="4" borderId="26" xfId="0" applyFont="1" applyFill="1" applyBorder="1" applyAlignment="1">
      <alignment horizontal="left" vertical="center" wrapText="1"/>
    </xf>
    <xf numFmtId="0" fontId="65" fillId="8" borderId="4" xfId="0" applyFont="1" applyFill="1" applyBorder="1" applyAlignment="1" applyProtection="1">
      <alignment horizontal="center" vertical="center" wrapText="1"/>
      <protection locked="0"/>
    </xf>
    <xf numFmtId="0" fontId="65" fillId="8" borderId="5" xfId="0" applyFont="1" applyFill="1" applyBorder="1" applyAlignment="1" applyProtection="1">
      <alignment horizontal="center" vertical="center" wrapText="1"/>
      <protection locked="0"/>
    </xf>
    <xf numFmtId="0" fontId="23" fillId="5" borderId="1" xfId="0" applyFont="1" applyFill="1" applyBorder="1">
      <alignment vertical="center"/>
    </xf>
    <xf numFmtId="0" fontId="52" fillId="5" borderId="1" xfId="0" applyFont="1" applyFill="1" applyBorder="1" applyAlignment="1">
      <alignment horizontal="left" vertical="center"/>
    </xf>
    <xf numFmtId="0" fontId="43" fillId="3" borderId="0" xfId="6" applyFont="1" applyFill="1" applyAlignment="1">
      <alignment horizontal="left" vertical="center"/>
    </xf>
    <xf numFmtId="0" fontId="18" fillId="0" borderId="17" xfId="0" applyFont="1" applyBorder="1" applyAlignment="1">
      <alignment horizontal="centerContinuous" vertical="center"/>
    </xf>
    <xf numFmtId="0" fontId="0" fillId="0" borderId="19" xfId="0" applyBorder="1" applyAlignment="1">
      <alignment horizontal="centerContinuous" vertical="center"/>
    </xf>
    <xf numFmtId="0" fontId="0" fillId="0" borderId="18" xfId="0" applyBorder="1" applyAlignment="1">
      <alignment horizontal="centerContinuous" vertical="center"/>
    </xf>
    <xf numFmtId="0" fontId="66" fillId="3" borderId="13" xfId="0" applyFont="1" applyFill="1" applyBorder="1">
      <alignment vertical="center"/>
    </xf>
    <xf numFmtId="0" fontId="67" fillId="3" borderId="14" xfId="0" applyFont="1" applyFill="1" applyBorder="1">
      <alignment vertical="center"/>
    </xf>
    <xf numFmtId="0" fontId="67" fillId="3" borderId="15" xfId="0" applyFont="1" applyFill="1" applyBorder="1">
      <alignment vertical="center"/>
    </xf>
    <xf numFmtId="0" fontId="66" fillId="3" borderId="16" xfId="0" applyFont="1" applyFill="1" applyBorder="1">
      <alignment vertical="center"/>
    </xf>
    <xf numFmtId="0" fontId="67" fillId="3" borderId="12" xfId="0" applyFont="1" applyFill="1" applyBorder="1">
      <alignment vertical="center"/>
    </xf>
    <xf numFmtId="0" fontId="67" fillId="3" borderId="2" xfId="0" applyFont="1" applyFill="1" applyBorder="1">
      <alignment vertical="center"/>
    </xf>
    <xf numFmtId="0" fontId="3" fillId="0" borderId="0" xfId="7" applyAlignment="1">
      <alignment wrapText="1"/>
    </xf>
    <xf numFmtId="0" fontId="33" fillId="0" borderId="27" xfId="7" applyFont="1" applyBorder="1" applyAlignment="1">
      <alignment horizontal="right" vertical="center"/>
    </xf>
    <xf numFmtId="0" fontId="68" fillId="0" borderId="0" xfId="7" applyFont="1"/>
    <xf numFmtId="0" fontId="30" fillId="10" borderId="1" xfId="0" applyFont="1" applyFill="1" applyBorder="1" applyAlignment="1">
      <alignment horizontal="left" vertical="center" wrapText="1"/>
    </xf>
    <xf numFmtId="0" fontId="69" fillId="5" borderId="1" xfId="0" applyFont="1" applyFill="1" applyBorder="1" applyAlignment="1">
      <alignment horizontal="center" vertical="center" wrapText="1"/>
    </xf>
    <xf numFmtId="0" fontId="70" fillId="0" borderId="1" xfId="0" applyFont="1" applyBorder="1" applyAlignment="1">
      <alignment horizontal="center" vertical="center" wrapText="1"/>
    </xf>
    <xf numFmtId="0" fontId="71" fillId="0" borderId="26" xfId="0" applyFont="1" applyBorder="1" applyAlignment="1">
      <alignment horizontal="left" vertical="center"/>
    </xf>
    <xf numFmtId="0" fontId="30" fillId="9" borderId="26" xfId="0" applyFont="1" applyFill="1" applyBorder="1" applyAlignment="1">
      <alignment horizontal="left" vertical="center" wrapText="1"/>
    </xf>
    <xf numFmtId="0" fontId="0" fillId="0" borderId="1" xfId="0" applyBorder="1" applyAlignment="1">
      <alignment vertical="center" wrapText="1"/>
    </xf>
    <xf numFmtId="0" fontId="60" fillId="0" borderId="0" xfId="0" applyFont="1">
      <alignment vertical="center"/>
    </xf>
    <xf numFmtId="0" fontId="9" fillId="0" borderId="0" xfId="0" applyFont="1" applyAlignment="1">
      <alignment horizontal="left" vertical="top" wrapText="1"/>
    </xf>
    <xf numFmtId="0" fontId="60" fillId="0" borderId="0" xfId="0" applyFont="1" applyAlignment="1">
      <alignment vertical="center" wrapText="1"/>
    </xf>
    <xf numFmtId="0" fontId="9" fillId="0" borderId="0" xfId="0" applyFont="1" applyAlignment="1">
      <alignment horizontal="left" vertical="top"/>
    </xf>
    <xf numFmtId="0" fontId="15" fillId="0" borderId="0" xfId="0" applyFont="1" applyAlignment="1">
      <alignment horizontal="left" vertical="top"/>
    </xf>
    <xf numFmtId="0" fontId="15" fillId="0" borderId="0" xfId="0" applyFont="1" applyAlignment="1">
      <alignment horizontal="left" vertical="top" wrapText="1"/>
    </xf>
    <xf numFmtId="0" fontId="59" fillId="0" borderId="0" xfId="0" applyFont="1" applyAlignment="1">
      <alignment horizontal="left" vertical="center"/>
    </xf>
    <xf numFmtId="0" fontId="0" fillId="0" borderId="0" xfId="0" applyAlignment="1">
      <alignment vertical="top"/>
    </xf>
    <xf numFmtId="0" fontId="0" fillId="13" borderId="0" xfId="0" applyFill="1">
      <alignment vertical="center"/>
    </xf>
    <xf numFmtId="0" fontId="72" fillId="0" borderId="1" xfId="0" applyFont="1" applyBorder="1" applyAlignment="1">
      <alignment horizontal="left" vertical="center" wrapText="1"/>
    </xf>
    <xf numFmtId="0" fontId="73" fillId="0" borderId="1" xfId="0" applyFont="1" applyBorder="1" applyAlignment="1">
      <alignment horizontal="left" vertical="center" wrapText="1"/>
    </xf>
    <xf numFmtId="0" fontId="73" fillId="0" borderId="1" xfId="0" applyFont="1" applyBorder="1" applyAlignment="1">
      <alignment vertical="center" wrapText="1"/>
    </xf>
    <xf numFmtId="0" fontId="74" fillId="0" borderId="0" xfId="0" applyFont="1">
      <alignment vertical="center"/>
    </xf>
    <xf numFmtId="0" fontId="75" fillId="0" borderId="1" xfId="6" applyFont="1" applyBorder="1" applyAlignment="1">
      <alignment vertical="center" wrapText="1"/>
    </xf>
    <xf numFmtId="0" fontId="54" fillId="0" borderId="0" xfId="0" applyFont="1" applyAlignment="1">
      <alignment vertical="top"/>
    </xf>
    <xf numFmtId="0" fontId="74" fillId="0" borderId="0" xfId="0" applyFont="1" applyAlignment="1">
      <alignment vertical="top"/>
    </xf>
    <xf numFmtId="0" fontId="50" fillId="0" borderId="1" xfId="6" applyFont="1" applyBorder="1" applyAlignment="1">
      <alignment horizontal="left" vertical="center" wrapText="1"/>
    </xf>
    <xf numFmtId="0" fontId="72" fillId="0" borderId="1" xfId="6" applyFont="1" applyBorder="1" applyAlignment="1">
      <alignment horizontal="left" vertical="center" wrapText="1"/>
    </xf>
    <xf numFmtId="0" fontId="42" fillId="3" borderId="0" xfId="6" applyFont="1" applyFill="1" applyAlignment="1">
      <alignment horizontal="left" vertical="center"/>
    </xf>
    <xf numFmtId="0" fontId="20" fillId="8" borderId="20" xfId="0" applyFont="1" applyFill="1" applyBorder="1" applyAlignment="1" applyProtection="1">
      <alignment horizontal="center" vertical="center"/>
      <protection locked="0"/>
    </xf>
    <xf numFmtId="0" fontId="62" fillId="12" borderId="13" xfId="7" applyFont="1" applyFill="1" applyBorder="1" applyAlignment="1">
      <alignment horizontal="center" vertical="center"/>
    </xf>
    <xf numFmtId="0" fontId="62" fillId="12" borderId="15" xfId="7" applyFont="1" applyFill="1" applyBorder="1" applyAlignment="1">
      <alignment horizontal="center" vertical="center"/>
    </xf>
    <xf numFmtId="0" fontId="35" fillId="0" borderId="17" xfId="7" applyFont="1" applyBorder="1" applyAlignment="1">
      <alignment horizontal="center" vertical="center"/>
    </xf>
    <xf numFmtId="0" fontId="35" fillId="0" borderId="18" xfId="7" applyFont="1" applyBorder="1" applyAlignment="1">
      <alignment horizontal="center" vertical="center"/>
    </xf>
    <xf numFmtId="0" fontId="61" fillId="11" borderId="16" xfId="7" applyFont="1" applyFill="1" applyBorder="1" applyAlignment="1">
      <alignment horizontal="center" vertical="center"/>
    </xf>
    <xf numFmtId="0" fontId="61" fillId="11" borderId="2" xfId="7" applyFont="1" applyFill="1" applyBorder="1" applyAlignment="1">
      <alignment horizontal="center" vertical="center"/>
    </xf>
    <xf numFmtId="0" fontId="33" fillId="9" borderId="0" xfId="7" applyFont="1" applyFill="1" applyAlignment="1">
      <alignment horizontal="center" vertical="center" wrapText="1"/>
    </xf>
    <xf numFmtId="0" fontId="18" fillId="0" borderId="6" xfId="0" applyFont="1" applyBorder="1" applyAlignment="1">
      <alignment horizontal="center" vertical="center"/>
    </xf>
    <xf numFmtId="0" fontId="18" fillId="0" borderId="7" xfId="0" applyFont="1" applyBorder="1" applyAlignment="1">
      <alignment horizontal="center" vertical="center"/>
    </xf>
    <xf numFmtId="0" fontId="18" fillId="0" borderId="8" xfId="0" applyFont="1" applyBorder="1" applyAlignment="1">
      <alignment horizontal="center" vertical="center"/>
    </xf>
    <xf numFmtId="0" fontId="22" fillId="7" borderId="0" xfId="0" applyFont="1" applyFill="1" applyAlignment="1">
      <alignment horizontal="center" vertical="center"/>
    </xf>
    <xf numFmtId="0" fontId="63" fillId="0" borderId="0" xfId="0" applyFont="1" applyAlignment="1">
      <alignment horizontal="center" vertical="center"/>
    </xf>
    <xf numFmtId="0" fontId="59" fillId="0" borderId="28" xfId="0" applyFont="1" applyBorder="1" applyAlignment="1">
      <alignment horizontal="left" vertical="center"/>
    </xf>
    <xf numFmtId="0" fontId="59" fillId="0" borderId="29" xfId="0" applyFont="1" applyBorder="1" applyAlignment="1">
      <alignment horizontal="left" vertical="center"/>
    </xf>
  </cellXfs>
  <cellStyles count="8">
    <cellStyle name="パーセント 2" xfId="2" xr:uid="{00000000-0005-0000-0000-000000000000}"/>
    <cellStyle name="ハイパーリンク" xfId="6" builtinId="8"/>
    <cellStyle name="桁区切り 2" xfId="3" xr:uid="{00000000-0005-0000-0000-000001000000}"/>
    <cellStyle name="桁区切り 3" xfId="5" xr:uid="{00000000-0005-0000-0000-000002000000}"/>
    <cellStyle name="標準" xfId="0" builtinId="0"/>
    <cellStyle name="標準 2" xfId="1" xr:uid="{00000000-0005-0000-0000-000004000000}"/>
    <cellStyle name="標準 3" xfId="4" xr:uid="{00000000-0005-0000-0000-000005000000}"/>
    <cellStyle name="標準 4" xfId="7" xr:uid="{76E586FC-AC0B-446E-B96C-2BF94CB28B94}"/>
  </cellStyles>
  <dxfs count="0"/>
  <tableStyles count="0" defaultTableStyle="TableStyleMedium2" defaultPivotStyle="PivotStyleLight16"/>
  <colors>
    <mruColors>
      <color rgb="FF000000"/>
      <color rgb="FFE2E2E2"/>
      <color rgb="FFF2F2F2"/>
      <color rgb="FFF19D69"/>
      <color rgb="FFFFF3F0"/>
      <color rgb="FFFFEBE5"/>
      <color rgb="FFFFFCFB"/>
      <color rgb="FFA5CFCD"/>
      <color rgb="FFFFF2CC"/>
      <color rgb="FFC9C9C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theme" Target="theme/theme1.xml"/><Relationship Id="rId12" Type="http://schemas.microsoft.com/office/2022/11/relationships/FeaturePropertyBag" Target="featurePropertyBag/featurePropertyBag.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microsoft.com/office/2017/10/relationships/person" Target="persons/person.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 Id="rId14" Type="http://schemas.openxmlformats.org/officeDocument/2006/relationships/customXml" Target="../customXml/item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a:t>常用、手間請、一人親方の</a:t>
            </a:r>
            <a:r>
              <a:rPr lang="en-US" altLang="ja-JP"/>
              <a:t>1</a:t>
            </a:r>
            <a:r>
              <a:rPr lang="ja-JP" altLang="en-US"/>
              <a:t>日あたり賃金の推移</a:t>
            </a:r>
            <a:endParaRPr lang="en-US" altLang="ja-JP"/>
          </a:p>
          <a:p>
            <a:pPr>
              <a:defRPr/>
            </a:pPr>
            <a:r>
              <a:rPr lang="ja-JP" altLang="en-US"/>
              <a:t>（</a:t>
            </a:r>
            <a:r>
              <a:rPr lang="en-US" altLang="ja-JP"/>
              <a:t>2012</a:t>
            </a:r>
            <a:r>
              <a:rPr lang="ja-JP" altLang="en-US"/>
              <a:t>年～</a:t>
            </a:r>
            <a:r>
              <a:rPr lang="en-US" altLang="ja-JP"/>
              <a:t>2024</a:t>
            </a:r>
            <a:r>
              <a:rPr lang="ja-JP" altLang="en-US"/>
              <a:t>年）</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ltLang="ja-JP"/>
        </a:p>
      </c:txPr>
    </c:title>
    <c:autoTitleDeleted val="0"/>
    <c:plotArea>
      <c:layout/>
      <c:lineChart>
        <c:grouping val="standard"/>
        <c:varyColors val="0"/>
        <c:ser>
          <c:idx val="0"/>
          <c:order val="0"/>
          <c:tx>
            <c:strRef>
              <c:f>調査グラフ!$B$3</c:f>
              <c:strCache>
                <c:ptCount val="1"/>
                <c:pt idx="0">
                  <c:v>常用</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調査グラフ!$A$4:$A$16</c:f>
              <c:strCache>
                <c:ptCount val="13"/>
                <c:pt idx="0">
                  <c:v>2012年</c:v>
                </c:pt>
                <c:pt idx="1">
                  <c:v>2013年</c:v>
                </c:pt>
                <c:pt idx="2">
                  <c:v>2014年</c:v>
                </c:pt>
                <c:pt idx="3">
                  <c:v>2015年</c:v>
                </c:pt>
                <c:pt idx="4">
                  <c:v>2016年</c:v>
                </c:pt>
                <c:pt idx="5">
                  <c:v>2017年</c:v>
                </c:pt>
                <c:pt idx="6">
                  <c:v>2018年</c:v>
                </c:pt>
                <c:pt idx="7">
                  <c:v>2019年</c:v>
                </c:pt>
                <c:pt idx="8">
                  <c:v>2020年</c:v>
                </c:pt>
                <c:pt idx="9">
                  <c:v>2021年</c:v>
                </c:pt>
                <c:pt idx="10">
                  <c:v>2022年</c:v>
                </c:pt>
                <c:pt idx="11">
                  <c:v>2023年</c:v>
                </c:pt>
                <c:pt idx="12">
                  <c:v>2024年</c:v>
                </c:pt>
              </c:strCache>
            </c:strRef>
          </c:cat>
          <c:val>
            <c:numRef>
              <c:f>調査グラフ!$B$4:$B$16</c:f>
              <c:numCache>
                <c:formatCode>#,##0</c:formatCode>
                <c:ptCount val="13"/>
                <c:pt idx="0">
                  <c:v>15485</c:v>
                </c:pt>
                <c:pt idx="1">
                  <c:v>15544</c:v>
                </c:pt>
                <c:pt idx="2">
                  <c:v>15884</c:v>
                </c:pt>
                <c:pt idx="3">
                  <c:v>16044</c:v>
                </c:pt>
                <c:pt idx="4">
                  <c:v>16240</c:v>
                </c:pt>
                <c:pt idx="5">
                  <c:v>16527</c:v>
                </c:pt>
                <c:pt idx="6">
                  <c:v>16533</c:v>
                </c:pt>
                <c:pt idx="7">
                  <c:v>16604</c:v>
                </c:pt>
                <c:pt idx="8">
                  <c:v>17202</c:v>
                </c:pt>
                <c:pt idx="9">
                  <c:v>17472</c:v>
                </c:pt>
                <c:pt idx="10">
                  <c:v>17483</c:v>
                </c:pt>
                <c:pt idx="11">
                  <c:v>17929</c:v>
                </c:pt>
                <c:pt idx="12">
                  <c:v>18131</c:v>
                </c:pt>
              </c:numCache>
            </c:numRef>
          </c:val>
          <c:smooth val="0"/>
          <c:extLst>
            <c:ext xmlns:c16="http://schemas.microsoft.com/office/drawing/2014/chart" uri="{C3380CC4-5D6E-409C-BE32-E72D297353CC}">
              <c16:uniqueId val="{00000000-D7EB-479E-8B56-9ED53F2FAD29}"/>
            </c:ext>
          </c:extLst>
        </c:ser>
        <c:ser>
          <c:idx val="1"/>
          <c:order val="1"/>
          <c:tx>
            <c:strRef>
              <c:f>調査グラフ!$C$3</c:f>
              <c:strCache>
                <c:ptCount val="1"/>
                <c:pt idx="0">
                  <c:v>手間請</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調査グラフ!$A$4:$A$16</c:f>
              <c:strCache>
                <c:ptCount val="13"/>
                <c:pt idx="0">
                  <c:v>2012年</c:v>
                </c:pt>
                <c:pt idx="1">
                  <c:v>2013年</c:v>
                </c:pt>
                <c:pt idx="2">
                  <c:v>2014年</c:v>
                </c:pt>
                <c:pt idx="3">
                  <c:v>2015年</c:v>
                </c:pt>
                <c:pt idx="4">
                  <c:v>2016年</c:v>
                </c:pt>
                <c:pt idx="5">
                  <c:v>2017年</c:v>
                </c:pt>
                <c:pt idx="6">
                  <c:v>2018年</c:v>
                </c:pt>
                <c:pt idx="7">
                  <c:v>2019年</c:v>
                </c:pt>
                <c:pt idx="8">
                  <c:v>2020年</c:v>
                </c:pt>
                <c:pt idx="9">
                  <c:v>2021年</c:v>
                </c:pt>
                <c:pt idx="10">
                  <c:v>2022年</c:v>
                </c:pt>
                <c:pt idx="11">
                  <c:v>2023年</c:v>
                </c:pt>
                <c:pt idx="12">
                  <c:v>2024年</c:v>
                </c:pt>
              </c:strCache>
            </c:strRef>
          </c:cat>
          <c:val>
            <c:numRef>
              <c:f>調査グラフ!$C$4:$C$16</c:f>
              <c:numCache>
                <c:formatCode>#,##0</c:formatCode>
                <c:ptCount val="13"/>
                <c:pt idx="0">
                  <c:v>16686</c:v>
                </c:pt>
                <c:pt idx="1">
                  <c:v>17055</c:v>
                </c:pt>
                <c:pt idx="2">
                  <c:v>17664</c:v>
                </c:pt>
                <c:pt idx="3">
                  <c:v>17742</c:v>
                </c:pt>
                <c:pt idx="4">
                  <c:v>19755</c:v>
                </c:pt>
                <c:pt idx="5">
                  <c:v>19548</c:v>
                </c:pt>
                <c:pt idx="6">
                  <c:v>19080</c:v>
                </c:pt>
                <c:pt idx="7">
                  <c:v>20984</c:v>
                </c:pt>
                <c:pt idx="8">
                  <c:v>21920</c:v>
                </c:pt>
                <c:pt idx="9">
                  <c:v>21341</c:v>
                </c:pt>
                <c:pt idx="10">
                  <c:v>21677</c:v>
                </c:pt>
                <c:pt idx="11">
                  <c:v>22871</c:v>
                </c:pt>
                <c:pt idx="12">
                  <c:v>23659</c:v>
                </c:pt>
              </c:numCache>
            </c:numRef>
          </c:val>
          <c:smooth val="0"/>
          <c:extLst>
            <c:ext xmlns:c16="http://schemas.microsoft.com/office/drawing/2014/chart" uri="{C3380CC4-5D6E-409C-BE32-E72D297353CC}">
              <c16:uniqueId val="{00000001-D7EB-479E-8B56-9ED53F2FAD29}"/>
            </c:ext>
          </c:extLst>
        </c:ser>
        <c:ser>
          <c:idx val="2"/>
          <c:order val="2"/>
          <c:tx>
            <c:strRef>
              <c:f>調査グラフ!$D$3</c:f>
              <c:strCache>
                <c:ptCount val="1"/>
                <c:pt idx="0">
                  <c:v>一人親方（材料持ち）</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strRef>
              <c:f>調査グラフ!$A$4:$A$16</c:f>
              <c:strCache>
                <c:ptCount val="13"/>
                <c:pt idx="0">
                  <c:v>2012年</c:v>
                </c:pt>
                <c:pt idx="1">
                  <c:v>2013年</c:v>
                </c:pt>
                <c:pt idx="2">
                  <c:v>2014年</c:v>
                </c:pt>
                <c:pt idx="3">
                  <c:v>2015年</c:v>
                </c:pt>
                <c:pt idx="4">
                  <c:v>2016年</c:v>
                </c:pt>
                <c:pt idx="5">
                  <c:v>2017年</c:v>
                </c:pt>
                <c:pt idx="6">
                  <c:v>2018年</c:v>
                </c:pt>
                <c:pt idx="7">
                  <c:v>2019年</c:v>
                </c:pt>
                <c:pt idx="8">
                  <c:v>2020年</c:v>
                </c:pt>
                <c:pt idx="9">
                  <c:v>2021年</c:v>
                </c:pt>
                <c:pt idx="10">
                  <c:v>2022年</c:v>
                </c:pt>
                <c:pt idx="11">
                  <c:v>2023年</c:v>
                </c:pt>
                <c:pt idx="12">
                  <c:v>2024年</c:v>
                </c:pt>
              </c:strCache>
            </c:strRef>
          </c:cat>
          <c:val>
            <c:numRef>
              <c:f>調査グラフ!$D$4:$D$16</c:f>
              <c:numCache>
                <c:formatCode>#,##0</c:formatCode>
                <c:ptCount val="13"/>
                <c:pt idx="0">
                  <c:v>18525</c:v>
                </c:pt>
                <c:pt idx="1">
                  <c:v>18488</c:v>
                </c:pt>
                <c:pt idx="2">
                  <c:v>19040</c:v>
                </c:pt>
                <c:pt idx="3">
                  <c:v>19288</c:v>
                </c:pt>
                <c:pt idx="4">
                  <c:v>19492</c:v>
                </c:pt>
                <c:pt idx="5">
                  <c:v>19548</c:v>
                </c:pt>
                <c:pt idx="6">
                  <c:v>20328</c:v>
                </c:pt>
                <c:pt idx="7">
                  <c:v>20347</c:v>
                </c:pt>
                <c:pt idx="8">
                  <c:v>21569</c:v>
                </c:pt>
                <c:pt idx="9">
                  <c:v>20950</c:v>
                </c:pt>
                <c:pt idx="10">
                  <c:v>21731</c:v>
                </c:pt>
                <c:pt idx="11">
                  <c:v>21848</c:v>
                </c:pt>
                <c:pt idx="12">
                  <c:v>23049</c:v>
                </c:pt>
              </c:numCache>
            </c:numRef>
          </c:val>
          <c:smooth val="0"/>
          <c:extLst>
            <c:ext xmlns:c16="http://schemas.microsoft.com/office/drawing/2014/chart" uri="{C3380CC4-5D6E-409C-BE32-E72D297353CC}">
              <c16:uniqueId val="{00000002-D7EB-479E-8B56-9ED53F2FAD29}"/>
            </c:ext>
          </c:extLst>
        </c:ser>
        <c:dLbls>
          <c:showLegendKey val="0"/>
          <c:showVal val="0"/>
          <c:showCatName val="0"/>
          <c:showSerName val="0"/>
          <c:showPercent val="0"/>
          <c:showBubbleSize val="0"/>
        </c:dLbls>
        <c:marker val="1"/>
        <c:smooth val="0"/>
        <c:axId val="1325943311"/>
        <c:axId val="1325944271"/>
      </c:lineChart>
      <c:catAx>
        <c:axId val="132594331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325944271"/>
        <c:crosses val="autoZero"/>
        <c:auto val="1"/>
        <c:lblAlgn val="ctr"/>
        <c:lblOffset val="100"/>
        <c:noMultiLvlLbl val="0"/>
      </c:catAx>
      <c:valAx>
        <c:axId val="1325944271"/>
        <c:scaling>
          <c:orientation val="minMax"/>
          <c:min val="1500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32594331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a:t>働き方別の年収の推移</a:t>
            </a:r>
          </a:p>
        </c:rich>
      </c:tx>
      <c:layout>
        <c:manualLayout>
          <c:xMode val="edge"/>
          <c:yMode val="edge"/>
          <c:x val="0.30228904701507264"/>
          <c:y val="1.740210346212793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1851780722531634E-2"/>
          <c:y val="0.11408572216342178"/>
          <c:w val="0.82744425239527986"/>
          <c:h val="0.55732126978361685"/>
        </c:manualLayout>
      </c:layout>
      <c:barChart>
        <c:barDir val="col"/>
        <c:grouping val="clustered"/>
        <c:varyColors val="0"/>
        <c:ser>
          <c:idx val="0"/>
          <c:order val="0"/>
          <c:tx>
            <c:strRef>
              <c:f>調査グラフ!$A$38</c:f>
              <c:strCache>
                <c:ptCount val="1"/>
                <c:pt idx="0">
                  <c:v>2020</c:v>
                </c:pt>
              </c:strCache>
            </c:strRef>
          </c:tx>
          <c:spPr>
            <a:solidFill>
              <a:schemeClr val="accent1">
                <a:lumMod val="20000"/>
                <a:lumOff val="80000"/>
              </a:schemeClr>
            </a:solidFill>
            <a:ln>
              <a:noFill/>
            </a:ln>
            <a:effectLst/>
          </c:spPr>
          <c:invertIfNegative val="0"/>
          <c:dLbls>
            <c:dLbl>
              <c:idx val="2"/>
              <c:layout>
                <c:manualLayout>
                  <c:x val="0"/>
                  <c:y val="1.43234450434225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F018-46B5-953B-9DBFFE1DAF34}"/>
                </c:ext>
              </c:extLst>
            </c:dLbl>
            <c:dLbl>
              <c:idx val="3"/>
              <c:layout>
                <c:manualLayout>
                  <c:x val="0"/>
                  <c:y val="1.145875603473807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F018-46B5-953B-9DBFFE1DAF34}"/>
                </c:ext>
              </c:extLst>
            </c:dLbl>
            <c:dLbl>
              <c:idx val="4"/>
              <c:layout>
                <c:manualLayout>
                  <c:x val="-2.1694182406053028E-3"/>
                  <c:y val="1.432344504342256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F018-46B5-953B-9DBFFE1DAF34}"/>
                </c:ext>
              </c:extLst>
            </c:dLbl>
            <c:dLbl>
              <c:idx val="5"/>
              <c:layout>
                <c:manualLayout>
                  <c:x val="-4.3388364812104469E-3"/>
                  <c:y val="1.432344504342256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F018-46B5-953B-9DBFFE1DAF34}"/>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調査グラフ!$B$37:$G$37</c:f>
              <c:strCache>
                <c:ptCount val="6"/>
                <c:pt idx="0">
                  <c:v>常用</c:v>
                </c:pt>
                <c:pt idx="1">
                  <c:v>常用（日給月払い）</c:v>
                </c:pt>
                <c:pt idx="2">
                  <c:v>常用（月固定給）</c:v>
                </c:pt>
                <c:pt idx="3">
                  <c:v>手間請</c:v>
                </c:pt>
                <c:pt idx="4">
                  <c:v>常用・手間請の両方</c:v>
                </c:pt>
                <c:pt idx="5">
                  <c:v>一人親方（材料持ち）</c:v>
                </c:pt>
              </c:strCache>
            </c:strRef>
          </c:cat>
          <c:val>
            <c:numRef>
              <c:f>調査グラフ!$B$38:$G$38</c:f>
              <c:numCache>
                <c:formatCode>General</c:formatCode>
                <c:ptCount val="6"/>
                <c:pt idx="0">
                  <c:v>461</c:v>
                </c:pt>
                <c:pt idx="1">
                  <c:v>445</c:v>
                </c:pt>
                <c:pt idx="2">
                  <c:v>488</c:v>
                </c:pt>
                <c:pt idx="3">
                  <c:v>611</c:v>
                </c:pt>
                <c:pt idx="4">
                  <c:v>572</c:v>
                </c:pt>
                <c:pt idx="5">
                  <c:v>585</c:v>
                </c:pt>
              </c:numCache>
            </c:numRef>
          </c:val>
          <c:extLst>
            <c:ext xmlns:c16="http://schemas.microsoft.com/office/drawing/2014/chart" uri="{C3380CC4-5D6E-409C-BE32-E72D297353CC}">
              <c16:uniqueId val="{00000000-F018-46B5-953B-9DBFFE1DAF34}"/>
            </c:ext>
          </c:extLst>
        </c:ser>
        <c:ser>
          <c:idx val="1"/>
          <c:order val="1"/>
          <c:tx>
            <c:strRef>
              <c:f>調査グラフ!$A$39</c:f>
              <c:strCache>
                <c:ptCount val="1"/>
                <c:pt idx="0">
                  <c:v>2021</c:v>
                </c:pt>
              </c:strCache>
            </c:strRef>
          </c:tx>
          <c:spPr>
            <a:solidFill>
              <a:schemeClr val="accent1">
                <a:lumMod val="40000"/>
                <a:lumOff val="60000"/>
              </a:schemeClr>
            </a:solidFill>
            <a:ln>
              <a:noFill/>
            </a:ln>
            <a:effectLst/>
          </c:spPr>
          <c:invertIfNegative val="0"/>
          <c:dLbls>
            <c:dLbl>
              <c:idx val="0"/>
              <c:layout>
                <c:manualLayout>
                  <c:x val="0"/>
                  <c:y val="1.71881340521071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F018-46B5-953B-9DBFFE1DAF34}"/>
                </c:ext>
              </c:extLst>
            </c:dLbl>
            <c:dLbl>
              <c:idx val="1"/>
              <c:layout>
                <c:manualLayout>
                  <c:x val="0"/>
                  <c:y val="1.145875603473807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F018-46B5-953B-9DBFFE1DAF34}"/>
                </c:ext>
              </c:extLst>
            </c:dLbl>
            <c:dLbl>
              <c:idx val="2"/>
              <c:layout>
                <c:manualLayout>
                  <c:x val="0"/>
                  <c:y val="1.145875603473807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F018-46B5-953B-9DBFFE1DAF34}"/>
                </c:ext>
              </c:extLst>
            </c:dLbl>
            <c:dLbl>
              <c:idx val="3"/>
              <c:layout>
                <c:manualLayout>
                  <c:x val="-7.9544416584970013E-17"/>
                  <c:y val="1.145875603473807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F018-46B5-953B-9DBFFE1DAF34}"/>
                </c:ext>
              </c:extLst>
            </c:dLbl>
            <c:dLbl>
              <c:idx val="4"/>
              <c:layout>
                <c:manualLayout>
                  <c:x val="-7.9544416584970013E-17"/>
                  <c:y val="1.1458756034738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F018-46B5-953B-9DBFFE1DAF34}"/>
                </c:ext>
              </c:extLst>
            </c:dLbl>
            <c:dLbl>
              <c:idx val="5"/>
              <c:layout>
                <c:manualLayout>
                  <c:x val="0"/>
                  <c:y val="1.460878611397266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F018-46B5-953B-9DBFFE1DAF34}"/>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調査グラフ!$B$37:$G$37</c:f>
              <c:strCache>
                <c:ptCount val="6"/>
                <c:pt idx="0">
                  <c:v>常用</c:v>
                </c:pt>
                <c:pt idx="1">
                  <c:v>常用（日給月払い）</c:v>
                </c:pt>
                <c:pt idx="2">
                  <c:v>常用（月固定給）</c:v>
                </c:pt>
                <c:pt idx="3">
                  <c:v>手間請</c:v>
                </c:pt>
                <c:pt idx="4">
                  <c:v>常用・手間請の両方</c:v>
                </c:pt>
                <c:pt idx="5">
                  <c:v>一人親方（材料持ち）</c:v>
                </c:pt>
              </c:strCache>
            </c:strRef>
          </c:cat>
          <c:val>
            <c:numRef>
              <c:f>調査グラフ!$B$39:$G$39</c:f>
              <c:numCache>
                <c:formatCode>General</c:formatCode>
                <c:ptCount val="6"/>
                <c:pt idx="0">
                  <c:v>454</c:v>
                </c:pt>
                <c:pt idx="1">
                  <c:v>434</c:v>
                </c:pt>
                <c:pt idx="2">
                  <c:v>487</c:v>
                </c:pt>
                <c:pt idx="3">
                  <c:v>643</c:v>
                </c:pt>
                <c:pt idx="4">
                  <c:v>573</c:v>
                </c:pt>
                <c:pt idx="5">
                  <c:v>577</c:v>
                </c:pt>
              </c:numCache>
            </c:numRef>
          </c:val>
          <c:extLst>
            <c:ext xmlns:c16="http://schemas.microsoft.com/office/drawing/2014/chart" uri="{C3380CC4-5D6E-409C-BE32-E72D297353CC}">
              <c16:uniqueId val="{00000001-F018-46B5-953B-9DBFFE1DAF34}"/>
            </c:ext>
          </c:extLst>
        </c:ser>
        <c:ser>
          <c:idx val="2"/>
          <c:order val="2"/>
          <c:tx>
            <c:strRef>
              <c:f>調査グラフ!$A$40</c:f>
              <c:strCache>
                <c:ptCount val="1"/>
                <c:pt idx="0">
                  <c:v>2022</c:v>
                </c:pt>
              </c:strCache>
            </c:strRef>
          </c:tx>
          <c:spPr>
            <a:solidFill>
              <a:schemeClr val="accent1">
                <a:lumMod val="60000"/>
                <a:lumOff val="40000"/>
              </a:schemeClr>
            </a:solidFill>
            <a:ln>
              <a:noFill/>
            </a:ln>
            <a:effectLst/>
          </c:spPr>
          <c:invertIfNegative val="0"/>
          <c:dLbls>
            <c:dLbl>
              <c:idx val="0"/>
              <c:layout>
                <c:manualLayout>
                  <c:x val="-1.9910302863052216E-17"/>
                  <c:y val="1.45017528851066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F018-46B5-953B-9DBFFE1DAF34}"/>
                </c:ext>
              </c:extLst>
            </c:dLbl>
            <c:dLbl>
              <c:idx val="1"/>
              <c:layout>
                <c:manualLayout>
                  <c:x val="0"/>
                  <c:y val="1.160140230808523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F018-46B5-953B-9DBFFE1DAF34}"/>
                </c:ext>
              </c:extLst>
            </c:dLbl>
            <c:dLbl>
              <c:idx val="2"/>
              <c:layout>
                <c:manualLayout>
                  <c:x val="0"/>
                  <c:y val="1.45017528851066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F018-46B5-953B-9DBFFE1DAF34}"/>
                </c:ext>
              </c:extLst>
            </c:dLbl>
            <c:dLbl>
              <c:idx val="3"/>
              <c:layout>
                <c:manualLayout>
                  <c:x val="-7.9641211452208866E-17"/>
                  <c:y val="1.160140230808528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F018-46B5-953B-9DBFFE1DAF34}"/>
                </c:ext>
              </c:extLst>
            </c:dLbl>
            <c:dLbl>
              <c:idx val="5"/>
              <c:layout>
                <c:manualLayout>
                  <c:x val="0"/>
                  <c:y val="1.167281822916652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018-46B5-953B-9DBFFE1DAF34}"/>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調査グラフ!$B$37:$G$37</c:f>
              <c:strCache>
                <c:ptCount val="6"/>
                <c:pt idx="0">
                  <c:v>常用</c:v>
                </c:pt>
                <c:pt idx="1">
                  <c:v>常用（日給月払い）</c:v>
                </c:pt>
                <c:pt idx="2">
                  <c:v>常用（月固定給）</c:v>
                </c:pt>
                <c:pt idx="3">
                  <c:v>手間請</c:v>
                </c:pt>
                <c:pt idx="4">
                  <c:v>常用・手間請の両方</c:v>
                </c:pt>
                <c:pt idx="5">
                  <c:v>一人親方（材料持ち）</c:v>
                </c:pt>
              </c:strCache>
            </c:strRef>
          </c:cat>
          <c:val>
            <c:numRef>
              <c:f>調査グラフ!$B$40:$G$40</c:f>
              <c:numCache>
                <c:formatCode>General</c:formatCode>
                <c:ptCount val="6"/>
                <c:pt idx="0">
                  <c:v>471</c:v>
                </c:pt>
                <c:pt idx="1">
                  <c:v>452</c:v>
                </c:pt>
                <c:pt idx="2">
                  <c:v>505</c:v>
                </c:pt>
                <c:pt idx="3">
                  <c:v>612</c:v>
                </c:pt>
                <c:pt idx="4">
                  <c:v>584</c:v>
                </c:pt>
                <c:pt idx="5">
                  <c:v>591</c:v>
                </c:pt>
              </c:numCache>
            </c:numRef>
          </c:val>
          <c:extLst>
            <c:ext xmlns:c16="http://schemas.microsoft.com/office/drawing/2014/chart" uri="{C3380CC4-5D6E-409C-BE32-E72D297353CC}">
              <c16:uniqueId val="{00000002-F018-46B5-953B-9DBFFE1DAF34}"/>
            </c:ext>
          </c:extLst>
        </c:ser>
        <c:ser>
          <c:idx val="3"/>
          <c:order val="3"/>
          <c:tx>
            <c:strRef>
              <c:f>調査グラフ!$A$41</c:f>
              <c:strCache>
                <c:ptCount val="1"/>
                <c:pt idx="0">
                  <c:v>2023</c:v>
                </c:pt>
              </c:strCache>
            </c:strRef>
          </c:tx>
          <c:spPr>
            <a:solidFill>
              <a:schemeClr val="accent1">
                <a:lumMod val="75000"/>
              </a:schemeClr>
            </a:solidFill>
            <a:ln>
              <a:noFill/>
            </a:ln>
            <a:effectLst/>
          </c:spPr>
          <c:invertIfNegative val="0"/>
          <c:dLbls>
            <c:dLbl>
              <c:idx val="0"/>
              <c:layout>
                <c:manualLayout>
                  <c:x val="4.3388364812104469E-3"/>
                  <c:y val="1.43234450434225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F018-46B5-953B-9DBFFE1DAF34}"/>
                </c:ext>
              </c:extLst>
            </c:dLbl>
            <c:dLbl>
              <c:idx val="1"/>
              <c:layout>
                <c:manualLayout>
                  <c:x val="8.6776729624208938E-3"/>
                  <c:y val="1.43234450434225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F018-46B5-953B-9DBFFE1DAF34}"/>
                </c:ext>
              </c:extLst>
            </c:dLbl>
            <c:dLbl>
              <c:idx val="2"/>
              <c:layout>
                <c:manualLayout>
                  <c:x val="6.5082547218156695E-3"/>
                  <c:y val="1.43234450434225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F018-46B5-953B-9DBFFE1DAF34}"/>
                </c:ext>
              </c:extLst>
            </c:dLbl>
            <c:dLbl>
              <c:idx val="3"/>
              <c:layout>
                <c:manualLayout>
                  <c:x val="6.5082547218156695E-3"/>
                  <c:y val="8.594067026053557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F018-46B5-953B-9DBFFE1DAF34}"/>
                </c:ext>
              </c:extLst>
            </c:dLbl>
            <c:dLbl>
              <c:idx val="4"/>
              <c:layout>
                <c:manualLayout>
                  <c:x val="6.5082547218156695E-3"/>
                  <c:y val="1.43234450434225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F018-46B5-953B-9DBFFE1DAF34}"/>
                </c:ext>
              </c:extLst>
            </c:dLbl>
            <c:dLbl>
              <c:idx val="5"/>
              <c:layout>
                <c:manualLayout>
                  <c:x val="4.3388364812104469E-3"/>
                  <c:y val="1.43234450434225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F018-46B5-953B-9DBFFE1DAF34}"/>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調査グラフ!$B$37:$G$37</c:f>
              <c:strCache>
                <c:ptCount val="6"/>
                <c:pt idx="0">
                  <c:v>常用</c:v>
                </c:pt>
                <c:pt idx="1">
                  <c:v>常用（日給月払い）</c:v>
                </c:pt>
                <c:pt idx="2">
                  <c:v>常用（月固定給）</c:v>
                </c:pt>
                <c:pt idx="3">
                  <c:v>手間請</c:v>
                </c:pt>
                <c:pt idx="4">
                  <c:v>常用・手間請の両方</c:v>
                </c:pt>
                <c:pt idx="5">
                  <c:v>一人親方（材料持ち）</c:v>
                </c:pt>
              </c:strCache>
            </c:strRef>
          </c:cat>
          <c:val>
            <c:numRef>
              <c:f>調査グラフ!$B$41:$G$41</c:f>
              <c:numCache>
                <c:formatCode>General</c:formatCode>
                <c:ptCount val="6"/>
                <c:pt idx="0">
                  <c:v>481</c:v>
                </c:pt>
                <c:pt idx="1">
                  <c:v>464</c:v>
                </c:pt>
                <c:pt idx="2">
                  <c:v>510</c:v>
                </c:pt>
                <c:pt idx="3">
                  <c:v>621</c:v>
                </c:pt>
                <c:pt idx="4">
                  <c:v>617</c:v>
                </c:pt>
                <c:pt idx="5">
                  <c:v>597</c:v>
                </c:pt>
              </c:numCache>
            </c:numRef>
          </c:val>
          <c:extLst>
            <c:ext xmlns:c16="http://schemas.microsoft.com/office/drawing/2014/chart" uri="{C3380CC4-5D6E-409C-BE32-E72D297353CC}">
              <c16:uniqueId val="{00000003-F018-46B5-953B-9DBFFE1DAF34}"/>
            </c:ext>
          </c:extLst>
        </c:ser>
        <c:dLbls>
          <c:showLegendKey val="0"/>
          <c:showVal val="0"/>
          <c:showCatName val="0"/>
          <c:showSerName val="0"/>
          <c:showPercent val="0"/>
          <c:showBubbleSize val="0"/>
        </c:dLbls>
        <c:gapWidth val="219"/>
        <c:overlap val="-27"/>
        <c:axId val="1111815199"/>
        <c:axId val="1111817599"/>
      </c:barChart>
      <c:catAx>
        <c:axId val="111181519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vert="eaVert"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111817599"/>
        <c:crosses val="autoZero"/>
        <c:auto val="1"/>
        <c:lblAlgn val="ctr"/>
        <c:lblOffset val="100"/>
        <c:noMultiLvlLbl val="0"/>
      </c:catAx>
      <c:valAx>
        <c:axId val="1111817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111815199"/>
        <c:crosses val="autoZero"/>
        <c:crossBetween val="between"/>
      </c:valAx>
      <c:spPr>
        <a:noFill/>
        <a:ln>
          <a:noFill/>
        </a:ln>
        <a:effectLst/>
      </c:spPr>
    </c:plotArea>
    <c:legend>
      <c:legendPos val="b"/>
      <c:layout>
        <c:manualLayout>
          <c:xMode val="edge"/>
          <c:yMode val="edge"/>
          <c:x val="0.62372754625184046"/>
          <c:y val="3.1006579835970528E-2"/>
          <c:w val="0.29332336766573114"/>
          <c:h val="4.894375854832658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8" Type="http://schemas.openxmlformats.org/officeDocument/2006/relationships/chart" Target="../charts/chart2.xml"/><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chart" Target="../charts/chart1.xml"/><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 Id="rId9" Type="http://schemas.openxmlformats.org/officeDocument/2006/relationships/image" Target="../media/image11.jpeg"/></Relationships>
</file>

<file path=xl/drawings/_rels/drawing3.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jpeg"/><Relationship Id="rId1" Type="http://schemas.openxmlformats.org/officeDocument/2006/relationships/image" Target="../media/image12.jpeg"/><Relationship Id="rId6" Type="http://schemas.openxmlformats.org/officeDocument/2006/relationships/image" Target="../media/image17.png"/><Relationship Id="rId5" Type="http://schemas.openxmlformats.org/officeDocument/2006/relationships/image" Target="../media/image16.png"/><Relationship Id="rId4" Type="http://schemas.openxmlformats.org/officeDocument/2006/relationships/image" Target="../media/image15.png"/></Relationships>
</file>

<file path=xl/drawings/_rels/drawing4.xml.rels><?xml version="1.0" encoding="UTF-8" standalone="yes"?>
<Relationships xmlns="http://schemas.openxmlformats.org/package/2006/relationships"><Relationship Id="rId1" Type="http://schemas.openxmlformats.org/officeDocument/2006/relationships/image" Target="../media/image18.png"/></Relationships>
</file>

<file path=xl/drawings/_rels/drawing5.xml.rels><?xml version="1.0" encoding="UTF-8" standalone="yes"?>
<Relationships xmlns="http://schemas.openxmlformats.org/package/2006/relationships"><Relationship Id="rId2" Type="http://schemas.microsoft.com/office/2007/relationships/hdphoto" Target="../media/hdphoto1.wdp"/><Relationship Id="rId1" Type="http://schemas.openxmlformats.org/officeDocument/2006/relationships/image" Target="../media/image19.png"/></Relationships>
</file>

<file path=xl/drawings/_rels/drawing6.xml.rels><?xml version="1.0" encoding="UTF-8" standalone="yes"?>
<Relationships xmlns="http://schemas.openxmlformats.org/package/2006/relationships"><Relationship Id="rId1" Type="http://schemas.openxmlformats.org/officeDocument/2006/relationships/image" Target="../media/image20.png"/></Relationships>
</file>

<file path=xl/drawings/drawing1.xml><?xml version="1.0" encoding="utf-8"?>
<xdr:wsDr xmlns:xdr="http://schemas.openxmlformats.org/drawingml/2006/spreadsheetDrawing" xmlns:a="http://schemas.openxmlformats.org/drawingml/2006/main">
  <xdr:twoCellAnchor editAs="oneCell">
    <xdr:from>
      <xdr:col>30</xdr:col>
      <xdr:colOff>107613</xdr:colOff>
      <xdr:row>1</xdr:row>
      <xdr:rowOff>135051</xdr:rowOff>
    </xdr:from>
    <xdr:to>
      <xdr:col>37</xdr:col>
      <xdr:colOff>355263</xdr:colOff>
      <xdr:row>26</xdr:row>
      <xdr:rowOff>205205</xdr:rowOff>
    </xdr:to>
    <xdr:pic>
      <xdr:nvPicPr>
        <xdr:cNvPr id="5" name="図 4">
          <a:extLst>
            <a:ext uri="{FF2B5EF4-FFF2-40B4-BE49-F238E27FC236}">
              <a16:creationId xmlns:a16="http://schemas.microsoft.com/office/drawing/2014/main" id="{F4D34206-41BC-67B5-C793-3A7C62977D56}"/>
            </a:ext>
          </a:extLst>
        </xdr:cNvPr>
        <xdr:cNvPicPr>
          <a:picLocks noChangeAspect="1"/>
        </xdr:cNvPicPr>
      </xdr:nvPicPr>
      <xdr:blipFill>
        <a:blip xmlns:r="http://schemas.openxmlformats.org/officeDocument/2006/relationships" r:embed="rId1"/>
        <a:stretch>
          <a:fillRect/>
        </a:stretch>
      </xdr:blipFill>
      <xdr:spPr>
        <a:xfrm>
          <a:off x="24449280" y="378468"/>
          <a:ext cx="5581650" cy="7108070"/>
        </a:xfrm>
        <a:prstGeom prst="rect">
          <a:avLst/>
        </a:prstGeom>
      </xdr:spPr>
    </xdr:pic>
    <xdr:clientData/>
  </xdr:twoCellAnchor>
  <xdr:twoCellAnchor editAs="oneCell">
    <xdr:from>
      <xdr:col>0</xdr:col>
      <xdr:colOff>1</xdr:colOff>
      <xdr:row>4</xdr:row>
      <xdr:rowOff>207170</xdr:rowOff>
    </xdr:from>
    <xdr:to>
      <xdr:col>5</xdr:col>
      <xdr:colOff>538163</xdr:colOff>
      <xdr:row>9</xdr:row>
      <xdr:rowOff>172423</xdr:rowOff>
    </xdr:to>
    <xdr:pic>
      <xdr:nvPicPr>
        <xdr:cNvPr id="12" name="図 11">
          <a:extLst>
            <a:ext uri="{FF2B5EF4-FFF2-40B4-BE49-F238E27FC236}">
              <a16:creationId xmlns:a16="http://schemas.microsoft.com/office/drawing/2014/main" id="{F462143B-DB90-8099-9805-ED5307491B09}"/>
            </a:ext>
          </a:extLst>
        </xdr:cNvPr>
        <xdr:cNvPicPr>
          <a:picLocks noChangeAspect="1"/>
        </xdr:cNvPicPr>
      </xdr:nvPicPr>
      <xdr:blipFill>
        <a:blip xmlns:r="http://schemas.openxmlformats.org/officeDocument/2006/relationships" r:embed="rId2"/>
        <a:stretch>
          <a:fillRect/>
        </a:stretch>
      </xdr:blipFill>
      <xdr:spPr>
        <a:xfrm>
          <a:off x="1" y="921545"/>
          <a:ext cx="4514850" cy="2087211"/>
        </a:xfrm>
        <a:prstGeom prst="rect">
          <a:avLst/>
        </a:prstGeom>
      </xdr:spPr>
    </xdr:pic>
    <xdr:clientData/>
  </xdr:twoCellAnchor>
  <xdr:twoCellAnchor editAs="oneCell">
    <xdr:from>
      <xdr:col>18</xdr:col>
      <xdr:colOff>569277</xdr:colOff>
      <xdr:row>1</xdr:row>
      <xdr:rowOff>178593</xdr:rowOff>
    </xdr:from>
    <xdr:to>
      <xdr:col>27</xdr:col>
      <xdr:colOff>32321</xdr:colOff>
      <xdr:row>35</xdr:row>
      <xdr:rowOff>224593</xdr:rowOff>
    </xdr:to>
    <xdr:pic>
      <xdr:nvPicPr>
        <xdr:cNvPr id="14" name="図 13">
          <a:extLst>
            <a:ext uri="{FF2B5EF4-FFF2-40B4-BE49-F238E27FC236}">
              <a16:creationId xmlns:a16="http://schemas.microsoft.com/office/drawing/2014/main" id="{F68C59A7-B15E-B271-6BBF-61EDFC6A3B63}"/>
            </a:ext>
          </a:extLst>
        </xdr:cNvPr>
        <xdr:cNvPicPr>
          <a:picLocks noChangeAspect="1"/>
        </xdr:cNvPicPr>
      </xdr:nvPicPr>
      <xdr:blipFill>
        <a:blip xmlns:r="http://schemas.openxmlformats.org/officeDocument/2006/relationships" r:embed="rId3"/>
        <a:stretch>
          <a:fillRect/>
        </a:stretch>
      </xdr:blipFill>
      <xdr:spPr>
        <a:xfrm>
          <a:off x="17597860" y="422010"/>
          <a:ext cx="6321044" cy="9274666"/>
        </a:xfrm>
        <a:prstGeom prst="rect">
          <a:avLst/>
        </a:prstGeom>
      </xdr:spPr>
    </xdr:pic>
    <xdr:clientData/>
  </xdr:twoCellAnchor>
  <xdr:twoCellAnchor editAs="oneCell">
    <xdr:from>
      <xdr:col>18</xdr:col>
      <xdr:colOff>558836</xdr:colOff>
      <xdr:row>40</xdr:row>
      <xdr:rowOff>71437</xdr:rowOff>
    </xdr:from>
    <xdr:to>
      <xdr:col>26</xdr:col>
      <xdr:colOff>206411</xdr:colOff>
      <xdr:row>52</xdr:row>
      <xdr:rowOff>23812</xdr:rowOff>
    </xdr:to>
    <xdr:pic>
      <xdr:nvPicPr>
        <xdr:cNvPr id="2" name="図 1" descr="雇用形態別年収">
          <a:extLst>
            <a:ext uri="{FF2B5EF4-FFF2-40B4-BE49-F238E27FC236}">
              <a16:creationId xmlns:a16="http://schemas.microsoft.com/office/drawing/2014/main" id="{C7CB09BB-A612-4838-5CF3-135D7C008F65}"/>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7587419" y="10760604"/>
          <a:ext cx="5743575" cy="2873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4</xdr:col>
      <xdr:colOff>761999</xdr:colOff>
      <xdr:row>0</xdr:row>
      <xdr:rowOff>133350</xdr:rowOff>
    </xdr:from>
    <xdr:to>
      <xdr:col>13</xdr:col>
      <xdr:colOff>161924</xdr:colOff>
      <xdr:row>17</xdr:row>
      <xdr:rowOff>114300</xdr:rowOff>
    </xdr:to>
    <xdr:graphicFrame macro="">
      <xdr:nvGraphicFramePr>
        <xdr:cNvPr id="2" name="グラフ 1">
          <a:extLst>
            <a:ext uri="{FF2B5EF4-FFF2-40B4-BE49-F238E27FC236}">
              <a16:creationId xmlns:a16="http://schemas.microsoft.com/office/drawing/2014/main" id="{FE2C1417-E757-AED9-9EF5-20DA08E7A00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8</xdr:col>
      <xdr:colOff>258536</xdr:colOff>
      <xdr:row>33</xdr:row>
      <xdr:rowOff>149678</xdr:rowOff>
    </xdr:from>
    <xdr:to>
      <xdr:col>15</xdr:col>
      <xdr:colOff>306161</xdr:colOff>
      <xdr:row>56</xdr:row>
      <xdr:rowOff>126546</xdr:rowOff>
    </xdr:to>
    <xdr:pic>
      <xdr:nvPicPr>
        <xdr:cNvPr id="3" name="図 2">
          <a:extLst>
            <a:ext uri="{FF2B5EF4-FFF2-40B4-BE49-F238E27FC236}">
              <a16:creationId xmlns:a16="http://schemas.microsoft.com/office/drawing/2014/main" id="{420F9979-EEDB-E82E-AD80-FDC5484DAA0D}"/>
            </a:ext>
          </a:extLst>
        </xdr:cNvPr>
        <xdr:cNvPicPr>
          <a:picLocks noChangeAspect="1"/>
        </xdr:cNvPicPr>
      </xdr:nvPicPr>
      <xdr:blipFill>
        <a:blip xmlns:r="http://schemas.openxmlformats.org/officeDocument/2006/relationships" r:embed="rId2"/>
        <a:stretch>
          <a:fillRect/>
        </a:stretch>
      </xdr:blipFill>
      <xdr:spPr>
        <a:xfrm>
          <a:off x="7089322" y="8232321"/>
          <a:ext cx="5381625" cy="5610225"/>
        </a:xfrm>
        <a:prstGeom prst="rect">
          <a:avLst/>
        </a:prstGeom>
      </xdr:spPr>
    </xdr:pic>
    <xdr:clientData/>
  </xdr:twoCellAnchor>
  <xdr:twoCellAnchor editAs="oneCell">
    <xdr:from>
      <xdr:col>15</xdr:col>
      <xdr:colOff>326571</xdr:colOff>
      <xdr:row>33</xdr:row>
      <xdr:rowOff>231321</xdr:rowOff>
    </xdr:from>
    <xdr:to>
      <xdr:col>22</xdr:col>
      <xdr:colOff>50346</xdr:colOff>
      <xdr:row>57</xdr:row>
      <xdr:rowOff>58510</xdr:rowOff>
    </xdr:to>
    <xdr:pic>
      <xdr:nvPicPr>
        <xdr:cNvPr id="4" name="図 3">
          <a:extLst>
            <a:ext uri="{FF2B5EF4-FFF2-40B4-BE49-F238E27FC236}">
              <a16:creationId xmlns:a16="http://schemas.microsoft.com/office/drawing/2014/main" id="{745BBB6C-B4D2-33E0-9B4A-18AF767B150B}"/>
            </a:ext>
          </a:extLst>
        </xdr:cNvPr>
        <xdr:cNvPicPr>
          <a:picLocks noChangeAspect="1"/>
        </xdr:cNvPicPr>
      </xdr:nvPicPr>
      <xdr:blipFill>
        <a:blip xmlns:r="http://schemas.openxmlformats.org/officeDocument/2006/relationships" r:embed="rId3"/>
        <a:stretch>
          <a:fillRect/>
        </a:stretch>
      </xdr:blipFill>
      <xdr:spPr>
        <a:xfrm>
          <a:off x="12491357" y="8313964"/>
          <a:ext cx="5057775" cy="5705475"/>
        </a:xfrm>
        <a:prstGeom prst="rect">
          <a:avLst/>
        </a:prstGeom>
      </xdr:spPr>
    </xdr:pic>
    <xdr:clientData/>
  </xdr:twoCellAnchor>
  <xdr:twoCellAnchor editAs="oneCell">
    <xdr:from>
      <xdr:col>21</xdr:col>
      <xdr:colOff>666750</xdr:colOff>
      <xdr:row>33</xdr:row>
      <xdr:rowOff>190500</xdr:rowOff>
    </xdr:from>
    <xdr:to>
      <xdr:col>29</xdr:col>
      <xdr:colOff>228600</xdr:colOff>
      <xdr:row>57</xdr:row>
      <xdr:rowOff>131989</xdr:rowOff>
    </xdr:to>
    <xdr:pic>
      <xdr:nvPicPr>
        <xdr:cNvPr id="5" name="図 4">
          <a:extLst>
            <a:ext uri="{FF2B5EF4-FFF2-40B4-BE49-F238E27FC236}">
              <a16:creationId xmlns:a16="http://schemas.microsoft.com/office/drawing/2014/main" id="{12A42614-8A04-0684-749D-104810D35A87}"/>
            </a:ext>
          </a:extLst>
        </xdr:cNvPr>
        <xdr:cNvPicPr>
          <a:picLocks noChangeAspect="1"/>
        </xdr:cNvPicPr>
      </xdr:nvPicPr>
      <xdr:blipFill>
        <a:blip xmlns:r="http://schemas.openxmlformats.org/officeDocument/2006/relationships" r:embed="rId4"/>
        <a:stretch>
          <a:fillRect/>
        </a:stretch>
      </xdr:blipFill>
      <xdr:spPr>
        <a:xfrm>
          <a:off x="17403536" y="8273143"/>
          <a:ext cx="5657850" cy="5819775"/>
        </a:xfrm>
        <a:prstGeom prst="rect">
          <a:avLst/>
        </a:prstGeom>
      </xdr:spPr>
    </xdr:pic>
    <xdr:clientData/>
  </xdr:twoCellAnchor>
  <xdr:twoCellAnchor editAs="oneCell">
    <xdr:from>
      <xdr:col>8</xdr:col>
      <xdr:colOff>68036</xdr:colOff>
      <xdr:row>55</xdr:row>
      <xdr:rowOff>176892</xdr:rowOff>
    </xdr:from>
    <xdr:to>
      <xdr:col>15</xdr:col>
      <xdr:colOff>58511</xdr:colOff>
      <xdr:row>79</xdr:row>
      <xdr:rowOff>118381</xdr:rowOff>
    </xdr:to>
    <xdr:pic>
      <xdr:nvPicPr>
        <xdr:cNvPr id="6" name="図 5">
          <a:extLst>
            <a:ext uri="{FF2B5EF4-FFF2-40B4-BE49-F238E27FC236}">
              <a16:creationId xmlns:a16="http://schemas.microsoft.com/office/drawing/2014/main" id="{0E888E93-680E-05FB-4B3C-018C3ED26FF8}"/>
            </a:ext>
          </a:extLst>
        </xdr:cNvPr>
        <xdr:cNvPicPr>
          <a:picLocks noChangeAspect="1"/>
        </xdr:cNvPicPr>
      </xdr:nvPicPr>
      <xdr:blipFill>
        <a:blip xmlns:r="http://schemas.openxmlformats.org/officeDocument/2006/relationships" r:embed="rId5"/>
        <a:stretch>
          <a:fillRect/>
        </a:stretch>
      </xdr:blipFill>
      <xdr:spPr>
        <a:xfrm>
          <a:off x="6898822" y="13892892"/>
          <a:ext cx="5324475" cy="5819775"/>
        </a:xfrm>
        <a:prstGeom prst="rect">
          <a:avLst/>
        </a:prstGeom>
      </xdr:spPr>
    </xdr:pic>
    <xdr:clientData/>
  </xdr:twoCellAnchor>
  <xdr:twoCellAnchor editAs="oneCell">
    <xdr:from>
      <xdr:col>14</xdr:col>
      <xdr:colOff>625928</xdr:colOff>
      <xdr:row>55</xdr:row>
      <xdr:rowOff>204107</xdr:rowOff>
    </xdr:from>
    <xdr:to>
      <xdr:col>22</xdr:col>
      <xdr:colOff>311603</xdr:colOff>
      <xdr:row>79</xdr:row>
      <xdr:rowOff>174171</xdr:rowOff>
    </xdr:to>
    <xdr:pic>
      <xdr:nvPicPr>
        <xdr:cNvPr id="7" name="図 6">
          <a:extLst>
            <a:ext uri="{FF2B5EF4-FFF2-40B4-BE49-F238E27FC236}">
              <a16:creationId xmlns:a16="http://schemas.microsoft.com/office/drawing/2014/main" id="{99790DE9-19E6-4DE0-BE73-F82861D96B95}"/>
            </a:ext>
          </a:extLst>
        </xdr:cNvPr>
        <xdr:cNvPicPr>
          <a:picLocks noChangeAspect="1"/>
        </xdr:cNvPicPr>
      </xdr:nvPicPr>
      <xdr:blipFill>
        <a:blip xmlns:r="http://schemas.openxmlformats.org/officeDocument/2006/relationships" r:embed="rId6"/>
        <a:stretch>
          <a:fillRect/>
        </a:stretch>
      </xdr:blipFill>
      <xdr:spPr>
        <a:xfrm>
          <a:off x="12028714" y="13920107"/>
          <a:ext cx="5781675" cy="5848350"/>
        </a:xfrm>
        <a:prstGeom prst="rect">
          <a:avLst/>
        </a:prstGeom>
      </xdr:spPr>
    </xdr:pic>
    <xdr:clientData/>
  </xdr:twoCellAnchor>
  <xdr:twoCellAnchor editAs="oneCell">
    <xdr:from>
      <xdr:col>22</xdr:col>
      <xdr:colOff>340179</xdr:colOff>
      <xdr:row>55</xdr:row>
      <xdr:rowOff>13607</xdr:rowOff>
    </xdr:from>
    <xdr:to>
      <xdr:col>29</xdr:col>
      <xdr:colOff>597354</xdr:colOff>
      <xdr:row>80</xdr:row>
      <xdr:rowOff>62592</xdr:rowOff>
    </xdr:to>
    <xdr:pic>
      <xdr:nvPicPr>
        <xdr:cNvPr id="8" name="図 7">
          <a:extLst>
            <a:ext uri="{FF2B5EF4-FFF2-40B4-BE49-F238E27FC236}">
              <a16:creationId xmlns:a16="http://schemas.microsoft.com/office/drawing/2014/main" id="{BA51AFB9-08B1-F812-0150-32F6EB91751D}"/>
            </a:ext>
          </a:extLst>
        </xdr:cNvPr>
        <xdr:cNvPicPr>
          <a:picLocks noChangeAspect="1"/>
        </xdr:cNvPicPr>
      </xdr:nvPicPr>
      <xdr:blipFill>
        <a:blip xmlns:r="http://schemas.openxmlformats.org/officeDocument/2006/relationships" r:embed="rId7"/>
        <a:stretch>
          <a:fillRect/>
        </a:stretch>
      </xdr:blipFill>
      <xdr:spPr>
        <a:xfrm>
          <a:off x="17838965" y="13729607"/>
          <a:ext cx="5591175" cy="6172200"/>
        </a:xfrm>
        <a:prstGeom prst="rect">
          <a:avLst/>
        </a:prstGeom>
      </xdr:spPr>
    </xdr:pic>
    <xdr:clientData/>
  </xdr:twoCellAnchor>
  <xdr:twoCellAnchor>
    <xdr:from>
      <xdr:col>0</xdr:col>
      <xdr:colOff>496658</xdr:colOff>
      <xdr:row>44</xdr:row>
      <xdr:rowOff>159201</xdr:rowOff>
    </xdr:from>
    <xdr:to>
      <xdr:col>7</xdr:col>
      <xdr:colOff>285747</xdr:colOff>
      <xdr:row>63</xdr:row>
      <xdr:rowOff>13607</xdr:rowOff>
    </xdr:to>
    <xdr:graphicFrame macro="">
      <xdr:nvGraphicFramePr>
        <xdr:cNvPr id="9" name="グラフ 8">
          <a:extLst>
            <a:ext uri="{FF2B5EF4-FFF2-40B4-BE49-F238E27FC236}">
              <a16:creationId xmlns:a16="http://schemas.microsoft.com/office/drawing/2014/main" id="{771BADC1-B64A-8FDE-75CE-2D3C42B2CE1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xdr:col>
      <xdr:colOff>103187</xdr:colOff>
      <xdr:row>63</xdr:row>
      <xdr:rowOff>158751</xdr:rowOff>
    </xdr:from>
    <xdr:to>
      <xdr:col>7</xdr:col>
      <xdr:colOff>15875</xdr:colOff>
      <xdr:row>66</xdr:row>
      <xdr:rowOff>95250</xdr:rowOff>
    </xdr:to>
    <xdr:sp macro="" textlink="">
      <xdr:nvSpPr>
        <xdr:cNvPr id="10" name="テキスト ボックス 9">
          <a:extLst>
            <a:ext uri="{FF2B5EF4-FFF2-40B4-BE49-F238E27FC236}">
              <a16:creationId xmlns:a16="http://schemas.microsoft.com/office/drawing/2014/main" id="{1B2AA6C9-0569-6423-9B57-4D9447785E2C}"/>
            </a:ext>
          </a:extLst>
        </xdr:cNvPr>
        <xdr:cNvSpPr txBox="1"/>
      </xdr:nvSpPr>
      <xdr:spPr>
        <a:xfrm>
          <a:off x="2246312" y="15160626"/>
          <a:ext cx="3825876" cy="65087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latin typeface="メイリオ" panose="020B0604030504040204" pitchFamily="50" charset="-128"/>
              <a:ea typeface="メイリオ" panose="020B0604030504040204" pitchFamily="50" charset="-128"/>
            </a:rPr>
            <a:t>東京都連</a:t>
          </a:r>
          <a:r>
            <a:rPr kumimoji="1" lang="en-US" altLang="ja-JP" sz="800">
              <a:latin typeface="メイリオ" panose="020B0604030504040204" pitchFamily="50" charset="-128"/>
              <a:ea typeface="メイリオ" panose="020B0604030504040204" pitchFamily="50" charset="-128"/>
            </a:rPr>
            <a:t>2 0 2 4 </a:t>
          </a:r>
          <a:r>
            <a:rPr kumimoji="1" lang="ja-JP" altLang="en-US" sz="800">
              <a:latin typeface="メイリオ" panose="020B0604030504040204" pitchFamily="50" charset="-128"/>
              <a:ea typeface="メイリオ" panose="020B0604030504040204" pitchFamily="50" charset="-128"/>
            </a:rPr>
            <a:t>年 （ </a:t>
          </a:r>
          <a:r>
            <a:rPr kumimoji="1" lang="en-US" altLang="ja-JP" sz="800">
              <a:latin typeface="メイリオ" panose="020B0604030504040204" pitchFamily="50" charset="-128"/>
              <a:ea typeface="メイリオ" panose="020B0604030504040204" pitchFamily="50" charset="-128"/>
            </a:rPr>
            <a:t>R 6 </a:t>
          </a:r>
          <a:r>
            <a:rPr kumimoji="1" lang="ja-JP" altLang="en-US" sz="800">
              <a:latin typeface="メイリオ" panose="020B0604030504040204" pitchFamily="50" charset="-128"/>
              <a:ea typeface="メイリオ" panose="020B0604030504040204" pitchFamily="50" charset="-128"/>
            </a:rPr>
            <a:t>年 ）賃金調査報告書</a:t>
          </a:r>
          <a:endParaRPr kumimoji="1" lang="en-US" altLang="ja-JP" sz="800">
            <a:latin typeface="メイリオ" panose="020B0604030504040204" pitchFamily="50" charset="-128"/>
            <a:ea typeface="メイリオ" panose="020B0604030504040204" pitchFamily="50" charset="-128"/>
          </a:endParaRPr>
        </a:p>
        <a:p>
          <a:r>
            <a:rPr kumimoji="1" lang="ja-JP" altLang="en-US" sz="800">
              <a:latin typeface="メイリオ" panose="020B0604030504040204" pitchFamily="50" charset="-128"/>
              <a:ea typeface="メイリオ" panose="020B0604030504040204" pitchFamily="50" charset="-128"/>
            </a:rPr>
            <a:t>発 行　 全建総連東京都連合会</a:t>
          </a:r>
        </a:p>
        <a:p>
          <a:r>
            <a:rPr kumimoji="1" lang="ja-JP" altLang="en-US" sz="800">
              <a:latin typeface="メイリオ" panose="020B0604030504040204" pitchFamily="50" charset="-128"/>
              <a:ea typeface="メイリオ" panose="020B0604030504040204" pitchFamily="50" charset="-128"/>
            </a:rPr>
            <a:t>報告・分析　 建設政策研究所</a:t>
          </a:r>
        </a:p>
      </xdr:txBody>
    </xdr:sp>
    <xdr:clientData/>
  </xdr:twoCellAnchor>
  <xdr:twoCellAnchor editAs="oneCell">
    <xdr:from>
      <xdr:col>0</xdr:col>
      <xdr:colOff>71438</xdr:colOff>
      <xdr:row>67</xdr:row>
      <xdr:rowOff>230187</xdr:rowOff>
    </xdr:from>
    <xdr:to>
      <xdr:col>6</xdr:col>
      <xdr:colOff>85725</xdr:colOff>
      <xdr:row>84</xdr:row>
      <xdr:rowOff>163512</xdr:rowOff>
    </xdr:to>
    <xdr:pic>
      <xdr:nvPicPr>
        <xdr:cNvPr id="11" name="図 10">
          <a:extLst>
            <a:ext uri="{FF2B5EF4-FFF2-40B4-BE49-F238E27FC236}">
              <a16:creationId xmlns:a16="http://schemas.microsoft.com/office/drawing/2014/main" id="{B6F5C2FC-68E6-4B03-827E-4AEC29B429C6}"/>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1438" y="16184562"/>
          <a:ext cx="5308600" cy="3981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1863493</xdr:colOff>
      <xdr:row>13</xdr:row>
      <xdr:rowOff>205287</xdr:rowOff>
    </xdr:from>
    <xdr:to>
      <xdr:col>2</xdr:col>
      <xdr:colOff>3059944</xdr:colOff>
      <xdr:row>13</xdr:row>
      <xdr:rowOff>1897287</xdr:rowOff>
    </xdr:to>
    <xdr:pic>
      <xdr:nvPicPr>
        <xdr:cNvPr id="2" name="図 1">
          <a:extLst>
            <a:ext uri="{FF2B5EF4-FFF2-40B4-BE49-F238E27FC236}">
              <a16:creationId xmlns:a16="http://schemas.microsoft.com/office/drawing/2014/main" id="{9B8D3F2F-AB91-490D-ACFB-4073CEA063A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949468" y="4729662"/>
          <a:ext cx="1196451" cy="1692000"/>
        </a:xfrm>
        <a:prstGeom prst="rect">
          <a:avLst/>
        </a:prstGeom>
        <a:noFill/>
        <a:ln w="3175">
          <a:solidFill>
            <a:schemeClr val="tx1"/>
          </a:solidFill>
        </a:ln>
      </xdr:spPr>
    </xdr:pic>
    <xdr:clientData/>
  </xdr:twoCellAnchor>
  <xdr:twoCellAnchor editAs="oneCell">
    <xdr:from>
      <xdr:col>2</xdr:col>
      <xdr:colOff>685438</xdr:colOff>
      <xdr:row>13</xdr:row>
      <xdr:rowOff>210059</xdr:rowOff>
    </xdr:from>
    <xdr:to>
      <xdr:col>2</xdr:col>
      <xdr:colOff>1880276</xdr:colOff>
      <xdr:row>13</xdr:row>
      <xdr:rowOff>1902059</xdr:rowOff>
    </xdr:to>
    <xdr:pic>
      <xdr:nvPicPr>
        <xdr:cNvPr id="3" name="図 2">
          <a:extLst>
            <a:ext uri="{FF2B5EF4-FFF2-40B4-BE49-F238E27FC236}">
              <a16:creationId xmlns:a16="http://schemas.microsoft.com/office/drawing/2014/main" id="{86B45CEE-FD14-40A0-ADA9-13E5E5683A9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771413" y="4734434"/>
          <a:ext cx="1194838" cy="1692000"/>
        </a:xfrm>
        <a:prstGeom prst="rect">
          <a:avLst/>
        </a:prstGeom>
        <a:noFill/>
        <a:ln w="3175">
          <a:solidFill>
            <a:schemeClr val="tx1"/>
          </a:solidFill>
        </a:ln>
      </xdr:spPr>
    </xdr:pic>
    <xdr:clientData/>
  </xdr:twoCellAnchor>
  <xdr:twoCellAnchor editAs="oneCell">
    <xdr:from>
      <xdr:col>2</xdr:col>
      <xdr:colOff>3852862</xdr:colOff>
      <xdr:row>13</xdr:row>
      <xdr:rowOff>1087437</xdr:rowOff>
    </xdr:from>
    <xdr:to>
      <xdr:col>2</xdr:col>
      <xdr:colOff>5219382</xdr:colOff>
      <xdr:row>14</xdr:row>
      <xdr:rowOff>121602</xdr:rowOff>
    </xdr:to>
    <xdr:pic>
      <xdr:nvPicPr>
        <xdr:cNvPr id="4" name="図 3">
          <a:extLst>
            <a:ext uri="{FF2B5EF4-FFF2-40B4-BE49-F238E27FC236}">
              <a16:creationId xmlns:a16="http://schemas.microsoft.com/office/drawing/2014/main" id="{20A3F3A5-8DE4-4242-BC5D-E13025735636}"/>
            </a:ext>
          </a:extLst>
        </xdr:cNvPr>
        <xdr:cNvPicPr>
          <a:picLocks noChangeAspect="1"/>
        </xdr:cNvPicPr>
      </xdr:nvPicPr>
      <xdr:blipFill>
        <a:blip xmlns:r="http://schemas.openxmlformats.org/officeDocument/2006/relationships" r:embed="rId3" cstate="print">
          <a:grayscl/>
          <a:extLst>
            <a:ext uri="{28A0092B-C50C-407E-A947-70E740481C1C}">
              <a14:useLocalDpi xmlns:a14="http://schemas.microsoft.com/office/drawing/2010/main" val="0"/>
            </a:ext>
          </a:extLst>
        </a:blip>
        <a:srcRect/>
        <a:stretch>
          <a:fillRect/>
        </a:stretch>
      </xdr:blipFill>
      <xdr:spPr bwMode="auto">
        <a:xfrm>
          <a:off x="5938837" y="5611812"/>
          <a:ext cx="1366520" cy="1024890"/>
        </a:xfrm>
        <a:prstGeom prst="rect">
          <a:avLst/>
        </a:prstGeom>
        <a:noFill/>
        <a:ln>
          <a:noFill/>
        </a:ln>
      </xdr:spPr>
    </xdr:pic>
    <xdr:clientData/>
  </xdr:twoCellAnchor>
  <xdr:twoCellAnchor>
    <xdr:from>
      <xdr:col>1</xdr:col>
      <xdr:colOff>66675</xdr:colOff>
      <xdr:row>12</xdr:row>
      <xdr:rowOff>304800</xdr:rowOff>
    </xdr:from>
    <xdr:to>
      <xdr:col>2</xdr:col>
      <xdr:colOff>5724525</xdr:colOff>
      <xdr:row>12</xdr:row>
      <xdr:rowOff>333375</xdr:rowOff>
    </xdr:to>
    <xdr:cxnSp macro="">
      <xdr:nvCxnSpPr>
        <xdr:cNvPr id="5" name="直線コネクタ 4">
          <a:extLst>
            <a:ext uri="{FF2B5EF4-FFF2-40B4-BE49-F238E27FC236}">
              <a16:creationId xmlns:a16="http://schemas.microsoft.com/office/drawing/2014/main" id="{765EE3F3-E33A-4C87-A49E-B583D9169335}"/>
            </a:ext>
          </a:extLst>
        </xdr:cNvPr>
        <xdr:cNvCxnSpPr/>
      </xdr:nvCxnSpPr>
      <xdr:spPr>
        <a:xfrm flipV="1">
          <a:off x="257175" y="4448175"/>
          <a:ext cx="7553325" cy="28575"/>
        </a:xfrm>
        <a:prstGeom prst="line">
          <a:avLst/>
        </a:prstGeom>
        <a:ln w="19050">
          <a:solidFill>
            <a:schemeClr val="accent4"/>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3459163</xdr:colOff>
      <xdr:row>13</xdr:row>
      <xdr:rowOff>211137</xdr:rowOff>
    </xdr:from>
    <xdr:to>
      <xdr:col>2</xdr:col>
      <xdr:colOff>5553075</xdr:colOff>
      <xdr:row>13</xdr:row>
      <xdr:rowOff>866775</xdr:rowOff>
    </xdr:to>
    <xdr:sp macro="" textlink="">
      <xdr:nvSpPr>
        <xdr:cNvPr id="6" name="テキスト ボックス 5">
          <a:extLst>
            <a:ext uri="{FF2B5EF4-FFF2-40B4-BE49-F238E27FC236}">
              <a16:creationId xmlns:a16="http://schemas.microsoft.com/office/drawing/2014/main" id="{86263367-7912-4838-97F7-DCC35631B57A}"/>
            </a:ext>
          </a:extLst>
        </xdr:cNvPr>
        <xdr:cNvSpPr txBox="1"/>
      </xdr:nvSpPr>
      <xdr:spPr>
        <a:xfrm>
          <a:off x="5545138" y="4735512"/>
          <a:ext cx="2093912" cy="655638"/>
        </a:xfrm>
        <a:prstGeom prst="wedgeRoundRectCallout">
          <a:avLst>
            <a:gd name="adj1" fmla="val -16429"/>
            <a:gd name="adj2" fmla="val 90783"/>
            <a:gd name="adj3" fmla="val 16667"/>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latin typeface="ＭＳ Ｐゴシック" panose="020B0600070205080204" pitchFamily="50" charset="-128"/>
              <a:ea typeface="ＭＳ Ｐゴシック" panose="020B0600070205080204" pitchFamily="50" charset="-128"/>
            </a:rPr>
            <a:t>リーフレット「一人親方に関する基礎知識」「働き方自己診断チェックリスト」も合わせてご覧下さい</a:t>
          </a:r>
        </a:p>
      </xdr:txBody>
    </xdr:sp>
    <xdr:clientData/>
  </xdr:twoCellAnchor>
  <xdr:twoCellAnchor editAs="oneCell">
    <xdr:from>
      <xdr:col>1</xdr:col>
      <xdr:colOff>927397</xdr:colOff>
      <xdr:row>13</xdr:row>
      <xdr:rowOff>205204</xdr:rowOff>
    </xdr:from>
    <xdr:to>
      <xdr:col>2</xdr:col>
      <xdr:colOff>229247</xdr:colOff>
      <xdr:row>13</xdr:row>
      <xdr:rowOff>1901100</xdr:rowOff>
    </xdr:to>
    <xdr:pic>
      <xdr:nvPicPr>
        <xdr:cNvPr id="7" name="図 6">
          <a:extLst>
            <a:ext uri="{FF2B5EF4-FFF2-40B4-BE49-F238E27FC236}">
              <a16:creationId xmlns:a16="http://schemas.microsoft.com/office/drawing/2014/main" id="{4C6182CE-ED81-3510-D30A-8C04CC0651B4}"/>
            </a:ext>
          </a:extLst>
        </xdr:cNvPr>
        <xdr:cNvPicPr>
          <a:picLocks noChangeAspect="1"/>
        </xdr:cNvPicPr>
      </xdr:nvPicPr>
      <xdr:blipFill>
        <a:blip xmlns:r="http://schemas.openxmlformats.org/officeDocument/2006/relationships" r:embed="rId4"/>
        <a:stretch>
          <a:fillRect/>
        </a:stretch>
      </xdr:blipFill>
      <xdr:spPr>
        <a:xfrm>
          <a:off x="1117897" y="4729579"/>
          <a:ext cx="1197325" cy="1695896"/>
        </a:xfrm>
        <a:prstGeom prst="rect">
          <a:avLst/>
        </a:prstGeom>
        <a:ln w="3175">
          <a:solidFill>
            <a:schemeClr val="bg1">
              <a:lumMod val="50000"/>
            </a:schemeClr>
          </a:solidFill>
        </a:ln>
      </xdr:spPr>
    </xdr:pic>
    <xdr:clientData/>
  </xdr:twoCellAnchor>
  <xdr:twoCellAnchor editAs="oneCell">
    <xdr:from>
      <xdr:col>2</xdr:col>
      <xdr:colOff>571500</xdr:colOff>
      <xdr:row>13</xdr:row>
      <xdr:rowOff>155343</xdr:rowOff>
    </xdr:from>
    <xdr:to>
      <xdr:col>2</xdr:col>
      <xdr:colOff>1863725</xdr:colOff>
      <xdr:row>14</xdr:row>
      <xdr:rowOff>9745</xdr:rowOff>
    </xdr:to>
    <xdr:pic>
      <xdr:nvPicPr>
        <xdr:cNvPr id="8" name="図 7">
          <a:extLst>
            <a:ext uri="{FF2B5EF4-FFF2-40B4-BE49-F238E27FC236}">
              <a16:creationId xmlns:a16="http://schemas.microsoft.com/office/drawing/2014/main" id="{5870A46B-0976-4F49-B7BF-0FF063416848}"/>
            </a:ext>
          </a:extLst>
        </xdr:cNvPr>
        <xdr:cNvPicPr>
          <a:picLocks noChangeAspect="1"/>
        </xdr:cNvPicPr>
      </xdr:nvPicPr>
      <xdr:blipFill>
        <a:blip xmlns:r="http://schemas.openxmlformats.org/officeDocument/2006/relationships" r:embed="rId5"/>
        <a:stretch>
          <a:fillRect/>
        </a:stretch>
      </xdr:blipFill>
      <xdr:spPr>
        <a:xfrm>
          <a:off x="2743200" y="4203468"/>
          <a:ext cx="1292225" cy="1845127"/>
        </a:xfrm>
        <a:prstGeom prst="rect">
          <a:avLst/>
        </a:prstGeom>
      </xdr:spPr>
    </xdr:pic>
    <xdr:clientData/>
  </xdr:twoCellAnchor>
  <xdr:twoCellAnchor editAs="oneCell">
    <xdr:from>
      <xdr:col>2</xdr:col>
      <xdr:colOff>1866900</xdr:colOff>
      <xdr:row>13</xdr:row>
      <xdr:rowOff>168534</xdr:rowOff>
    </xdr:from>
    <xdr:to>
      <xdr:col>2</xdr:col>
      <xdr:colOff>3130550</xdr:colOff>
      <xdr:row>13</xdr:row>
      <xdr:rowOff>1959194</xdr:rowOff>
    </xdr:to>
    <xdr:pic>
      <xdr:nvPicPr>
        <xdr:cNvPr id="9" name="図 8">
          <a:extLst>
            <a:ext uri="{FF2B5EF4-FFF2-40B4-BE49-F238E27FC236}">
              <a16:creationId xmlns:a16="http://schemas.microsoft.com/office/drawing/2014/main" id="{35EFC29A-7F09-28BE-F78B-9887303AC65A}"/>
            </a:ext>
          </a:extLst>
        </xdr:cNvPr>
        <xdr:cNvPicPr>
          <a:picLocks noChangeAspect="1"/>
        </xdr:cNvPicPr>
      </xdr:nvPicPr>
      <xdr:blipFill>
        <a:blip xmlns:r="http://schemas.openxmlformats.org/officeDocument/2006/relationships" r:embed="rId6"/>
        <a:stretch>
          <a:fillRect/>
        </a:stretch>
      </xdr:blipFill>
      <xdr:spPr>
        <a:xfrm>
          <a:off x="4038600" y="4216659"/>
          <a:ext cx="1263650" cy="179066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6</xdr:col>
      <xdr:colOff>571500</xdr:colOff>
      <xdr:row>2</xdr:row>
      <xdr:rowOff>9525</xdr:rowOff>
    </xdr:from>
    <xdr:to>
      <xdr:col>6</xdr:col>
      <xdr:colOff>1905351</xdr:colOff>
      <xdr:row>9</xdr:row>
      <xdr:rowOff>19050</xdr:rowOff>
    </xdr:to>
    <xdr:pic>
      <xdr:nvPicPr>
        <xdr:cNvPr id="11" name="図 10">
          <a:extLst>
            <a:ext uri="{FF2B5EF4-FFF2-40B4-BE49-F238E27FC236}">
              <a16:creationId xmlns:a16="http://schemas.microsoft.com/office/drawing/2014/main" id="{5BE9B2B8-C589-4E1E-9D96-958F98D11D8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67450" y="742950"/>
          <a:ext cx="1333851" cy="1685925"/>
        </a:xfrm>
        <a:prstGeom prst="rect">
          <a:avLst/>
        </a:prstGeom>
        <a:noFill/>
        <a:ln>
          <a:noFill/>
        </a:ln>
      </xdr:spPr>
    </xdr:pic>
    <xdr:clientData/>
  </xdr:twoCellAnchor>
  <xdr:twoCellAnchor>
    <xdr:from>
      <xdr:col>5</xdr:col>
      <xdr:colOff>412798</xdr:colOff>
      <xdr:row>4</xdr:row>
      <xdr:rowOff>232669</xdr:rowOff>
    </xdr:from>
    <xdr:to>
      <xdr:col>6</xdr:col>
      <xdr:colOff>609799</xdr:colOff>
      <xdr:row>5</xdr:row>
      <xdr:rowOff>191386</xdr:rowOff>
    </xdr:to>
    <xdr:sp macro="" textlink="">
      <xdr:nvSpPr>
        <xdr:cNvPr id="12" name="二等辺三角形 11">
          <a:extLst>
            <a:ext uri="{FF2B5EF4-FFF2-40B4-BE49-F238E27FC236}">
              <a16:creationId xmlns:a16="http://schemas.microsoft.com/office/drawing/2014/main" id="{05354CB1-3C8D-4275-9A03-E98FAC2FFB14}"/>
            </a:ext>
          </a:extLst>
        </xdr:cNvPr>
        <xdr:cNvSpPr/>
      </xdr:nvSpPr>
      <xdr:spPr>
        <a:xfrm rot="6168037" flipH="1">
          <a:off x="5851653" y="1194614"/>
          <a:ext cx="196842" cy="711351"/>
        </a:xfrm>
        <a:prstGeom prst="triangle">
          <a:avLst/>
        </a:prstGeom>
        <a:solidFill>
          <a:schemeClr val="bg1"/>
        </a:solidFill>
        <a:ln w="12700">
          <a:solidFill>
            <a:schemeClr val="accent1"/>
          </a:solidFill>
          <a:prstDash val="dash"/>
        </a:ln>
      </xdr:spPr>
      <xdr:style>
        <a:lnRef idx="2">
          <a:schemeClr val="accent1">
            <a:shade val="15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clientData/>
  </xdr:twoCellAnchor>
  <xdr:twoCellAnchor>
    <xdr:from>
      <xdr:col>1</xdr:col>
      <xdr:colOff>66675</xdr:colOff>
      <xdr:row>3</xdr:row>
      <xdr:rowOff>28576</xdr:rowOff>
    </xdr:from>
    <xdr:to>
      <xdr:col>6</xdr:col>
      <xdr:colOff>180974</xdr:colOff>
      <xdr:row>6</xdr:row>
      <xdr:rowOff>95250</xdr:rowOff>
    </xdr:to>
    <xdr:sp macro="" textlink="">
      <xdr:nvSpPr>
        <xdr:cNvPr id="13" name="テキスト ボックス 8">
          <a:extLst>
            <a:ext uri="{FF2B5EF4-FFF2-40B4-BE49-F238E27FC236}">
              <a16:creationId xmlns:a16="http://schemas.microsoft.com/office/drawing/2014/main" id="{B2AE5499-A059-434C-A58F-C2D058C61ED8}"/>
            </a:ext>
          </a:extLst>
        </xdr:cNvPr>
        <xdr:cNvSpPr>
          <a:spLocks noChangeArrowheads="1"/>
        </xdr:cNvSpPr>
      </xdr:nvSpPr>
      <xdr:spPr bwMode="auto">
        <a:xfrm>
          <a:off x="257175" y="1009651"/>
          <a:ext cx="5619749" cy="781049"/>
        </a:xfrm>
        <a:prstGeom prst="roundRect">
          <a:avLst>
            <a:gd name="adj" fmla="val 16667"/>
          </a:avLst>
        </a:prstGeom>
        <a:solidFill>
          <a:schemeClr val="bg1"/>
        </a:solidFill>
        <a:ln w="12700">
          <a:solidFill>
            <a:schemeClr val="accent1"/>
          </a:solidFill>
          <a:prstDash val="dash"/>
        </a:ln>
      </xdr:spPr>
      <xdr:txBody>
        <a:bodyPr vertOverflow="clip" wrap="square" lIns="91440" tIns="45720" rIns="91440" bIns="45720" anchor="t" upright="1"/>
        <a:lstStyle/>
        <a:p>
          <a:r>
            <a:rPr lang="ja-JP" altLang="en-US" sz="1400">
              <a:latin typeface="ＭＳ Ｐゴシック" panose="020B0600070205080204" pitchFamily="50" charset="-128"/>
              <a:ea typeface="ＭＳ Ｐゴシック" panose="020B0600070205080204" pitchFamily="50" charset="-128"/>
            </a:rPr>
            <a:t>一人親方は自由度の高い働き方ですが、収入や保障には課題もあります。自分に合っているのか、以下の診断で確認してみましょう。</a:t>
          </a:r>
          <a:endParaRPr lang="ja-JP" altLang="en-US" sz="1200" b="0" i="0" u="none" strike="noStrike" baseline="0">
            <a:solidFill>
              <a:srgbClr val="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285750</xdr:colOff>
      <xdr:row>21</xdr:row>
      <xdr:rowOff>28575</xdr:rowOff>
    </xdr:from>
    <xdr:to>
      <xdr:col>4</xdr:col>
      <xdr:colOff>1857375</xdr:colOff>
      <xdr:row>23</xdr:row>
      <xdr:rowOff>9525</xdr:rowOff>
    </xdr:to>
    <xdr:sp macro="" textlink="">
      <xdr:nvSpPr>
        <xdr:cNvPr id="14" name="矢印: 下 13">
          <a:extLst>
            <a:ext uri="{FF2B5EF4-FFF2-40B4-BE49-F238E27FC236}">
              <a16:creationId xmlns:a16="http://schemas.microsoft.com/office/drawing/2014/main" id="{95E50D82-E37C-4AB9-9B24-4C9EAD570F0D}"/>
            </a:ext>
          </a:extLst>
        </xdr:cNvPr>
        <xdr:cNvSpPr/>
      </xdr:nvSpPr>
      <xdr:spPr>
        <a:xfrm>
          <a:off x="3048000" y="7686675"/>
          <a:ext cx="1905000" cy="952500"/>
        </a:xfrm>
        <a:prstGeom prst="downArrow">
          <a:avLst>
            <a:gd name="adj1" fmla="val 50000"/>
            <a:gd name="adj2" fmla="val 44949"/>
          </a:avLst>
        </a:prstGeom>
        <a:solidFill>
          <a:srgbClr val="A5CFCD"/>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4</xdr:col>
      <xdr:colOff>1022398</xdr:colOff>
      <xdr:row>5</xdr:row>
      <xdr:rowOff>32643</xdr:rowOff>
    </xdr:from>
    <xdr:to>
      <xdr:col>4</xdr:col>
      <xdr:colOff>1733749</xdr:colOff>
      <xdr:row>5</xdr:row>
      <xdr:rowOff>229485</xdr:rowOff>
    </xdr:to>
    <xdr:sp macro="" textlink="">
      <xdr:nvSpPr>
        <xdr:cNvPr id="2" name="二等辺三角形 1">
          <a:extLst>
            <a:ext uri="{FF2B5EF4-FFF2-40B4-BE49-F238E27FC236}">
              <a16:creationId xmlns:a16="http://schemas.microsoft.com/office/drawing/2014/main" id="{9CCBCC55-7E83-422B-9F4E-E2C24ADECD9C}"/>
            </a:ext>
          </a:extLst>
        </xdr:cNvPr>
        <xdr:cNvSpPr/>
      </xdr:nvSpPr>
      <xdr:spPr>
        <a:xfrm rot="6168037" flipH="1">
          <a:off x="6280278" y="1451788"/>
          <a:ext cx="196842" cy="711351"/>
        </a:xfrm>
        <a:prstGeom prst="triangle">
          <a:avLst/>
        </a:prstGeom>
        <a:solidFill>
          <a:schemeClr val="bg1"/>
        </a:solidFill>
        <a:ln w="12700">
          <a:solidFill>
            <a:schemeClr val="accent1"/>
          </a:solidFill>
          <a:prstDash val="dash"/>
        </a:ln>
      </xdr:spPr>
      <xdr:style>
        <a:lnRef idx="2">
          <a:schemeClr val="accent1">
            <a:shade val="15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clientData/>
  </xdr:twoCellAnchor>
  <xdr:twoCellAnchor>
    <xdr:from>
      <xdr:col>1</xdr:col>
      <xdr:colOff>47625</xdr:colOff>
      <xdr:row>3</xdr:row>
      <xdr:rowOff>123825</xdr:rowOff>
    </xdr:from>
    <xdr:to>
      <xdr:col>4</xdr:col>
      <xdr:colOff>1304924</xdr:colOff>
      <xdr:row>6</xdr:row>
      <xdr:rowOff>66674</xdr:rowOff>
    </xdr:to>
    <xdr:sp macro="" textlink="">
      <xdr:nvSpPr>
        <xdr:cNvPr id="7" name="テキスト ボックス 8">
          <a:extLst>
            <a:ext uri="{FF2B5EF4-FFF2-40B4-BE49-F238E27FC236}">
              <a16:creationId xmlns:a16="http://schemas.microsoft.com/office/drawing/2014/main" id="{9BB047F9-3E2F-480A-B8FA-9D7C73CBDB06}"/>
            </a:ext>
          </a:extLst>
        </xdr:cNvPr>
        <xdr:cNvSpPr>
          <a:spLocks noChangeArrowheads="1"/>
        </xdr:cNvSpPr>
      </xdr:nvSpPr>
      <xdr:spPr bwMode="auto">
        <a:xfrm>
          <a:off x="238125" y="1409700"/>
          <a:ext cx="6067424" cy="657224"/>
        </a:xfrm>
        <a:prstGeom prst="roundRect">
          <a:avLst>
            <a:gd name="adj" fmla="val 16667"/>
          </a:avLst>
        </a:prstGeom>
        <a:solidFill>
          <a:schemeClr val="bg1"/>
        </a:solidFill>
        <a:ln w="12700">
          <a:solidFill>
            <a:schemeClr val="accent1"/>
          </a:solidFill>
          <a:prstDash val="dash"/>
        </a:ln>
      </xdr:spPr>
      <xdr:txBody>
        <a:bodyPr vertOverflow="clip" wrap="square" lIns="91440" tIns="45720" rIns="91440" bIns="45720" anchor="t" upright="1"/>
        <a:lstStyle/>
        <a:p>
          <a:r>
            <a:rPr lang="ja-JP" altLang="en-US" sz="1400">
              <a:latin typeface="ＭＳ Ｐゴシック" panose="020B0600070205080204" pitchFamily="50" charset="-128"/>
              <a:ea typeface="ＭＳ Ｐゴシック" panose="020B0600070205080204" pitchFamily="50" charset="-128"/>
            </a:rPr>
            <a:t>一人親方は自由度の高い働き方ですが、収入や保障には課題もあります。自分に合っているのか、以下の診断で確認してみましょう。</a:t>
          </a:r>
          <a:endParaRPr lang="ja-JP" altLang="en-US" sz="1200" b="0" i="0" u="none" strike="noStrike" baseline="0">
            <a:solidFill>
              <a:srgbClr val="000000"/>
            </a:solidFill>
            <a:latin typeface="ＭＳ Ｐゴシック" panose="020B0600070205080204" pitchFamily="50" charset="-128"/>
            <a:ea typeface="ＭＳ Ｐゴシック" panose="020B0600070205080204" pitchFamily="50" charset="-128"/>
          </a:endParaRPr>
        </a:p>
      </xdr:txBody>
    </xdr:sp>
    <xdr:clientData/>
  </xdr:twoCellAnchor>
  <xdr:twoCellAnchor editAs="oneCell">
    <xdr:from>
      <xdr:col>4</xdr:col>
      <xdr:colOff>1743075</xdr:colOff>
      <xdr:row>2</xdr:row>
      <xdr:rowOff>353555</xdr:rowOff>
    </xdr:from>
    <xdr:to>
      <xdr:col>6</xdr:col>
      <xdr:colOff>44450</xdr:colOff>
      <xdr:row>9</xdr:row>
      <xdr:rowOff>66861</xdr:rowOff>
    </xdr:to>
    <xdr:pic>
      <xdr:nvPicPr>
        <xdr:cNvPr id="8" name="図 7">
          <a:extLst>
            <a:ext uri="{FF2B5EF4-FFF2-40B4-BE49-F238E27FC236}">
              <a16:creationId xmlns:a16="http://schemas.microsoft.com/office/drawing/2014/main" id="{7EF3A6AA-444C-468E-8DAA-669726906D98}"/>
            </a:ext>
          </a:extLst>
        </xdr:cNvPr>
        <xdr:cNvPicPr>
          <a:picLocks noChangeAspect="1"/>
        </xdr:cNvPicPr>
      </xdr:nvPicPr>
      <xdr:blipFill>
        <a:blip xmlns:r="http://schemas.openxmlformats.org/officeDocument/2006/relationships" r:embed="rId1">
          <a:extLst>
            <a:ext uri="{BEBA8EAE-BF5A-486C-A8C5-ECC9F3942E4B}">
              <a14:imgProps xmlns:a14="http://schemas.microsoft.com/office/drawing/2010/main">
                <a14:imgLayer r:embed="rId2">
                  <a14:imgEffect>
                    <a14:saturation sat="0"/>
                  </a14:imgEffect>
                  <a14:imgEffect>
                    <a14:brightnessContrast bright="15000" contrast="50000"/>
                  </a14:imgEffect>
                </a14:imgLayer>
              </a14:imgProps>
            </a:ext>
            <a:ext uri="{28A0092B-C50C-407E-A947-70E740481C1C}">
              <a14:useLocalDpi xmlns:a14="http://schemas.microsoft.com/office/drawing/2010/main" val="0"/>
            </a:ext>
          </a:extLst>
        </a:blip>
        <a:srcRect/>
        <a:stretch>
          <a:fillRect/>
        </a:stretch>
      </xdr:blipFill>
      <xdr:spPr bwMode="auto">
        <a:xfrm>
          <a:off x="6743700" y="1163180"/>
          <a:ext cx="1285875" cy="1621481"/>
        </a:xfrm>
        <a:prstGeom prst="rect">
          <a:avLst/>
        </a:prstGeom>
        <a:noFill/>
        <a:ln>
          <a:noFill/>
        </a:ln>
      </xdr:spPr>
    </xdr:pic>
    <xdr:clientData/>
  </xdr:twoCellAnchor>
  <xdr:twoCellAnchor>
    <xdr:from>
      <xdr:col>3</xdr:col>
      <xdr:colOff>358589</xdr:colOff>
      <xdr:row>22</xdr:row>
      <xdr:rowOff>0</xdr:rowOff>
    </xdr:from>
    <xdr:to>
      <xdr:col>4</xdr:col>
      <xdr:colOff>44824</xdr:colOff>
      <xdr:row>24</xdr:row>
      <xdr:rowOff>190500</xdr:rowOff>
    </xdr:to>
    <xdr:sp macro="" textlink="">
      <xdr:nvSpPr>
        <xdr:cNvPr id="9" name="矢印: 下 8">
          <a:extLst>
            <a:ext uri="{FF2B5EF4-FFF2-40B4-BE49-F238E27FC236}">
              <a16:creationId xmlns:a16="http://schemas.microsoft.com/office/drawing/2014/main" id="{477D738F-CF9D-4242-8392-C39C6CE23D3A}"/>
            </a:ext>
          </a:extLst>
        </xdr:cNvPr>
        <xdr:cNvSpPr/>
      </xdr:nvSpPr>
      <xdr:spPr>
        <a:xfrm>
          <a:off x="2700618" y="7788088"/>
          <a:ext cx="1905000" cy="952500"/>
        </a:xfrm>
        <a:prstGeom prst="downArrow">
          <a:avLst>
            <a:gd name="adj1" fmla="val 50000"/>
            <a:gd name="adj2" fmla="val 44949"/>
          </a:avLst>
        </a:prstGeom>
        <a:solidFill>
          <a:srgbClr val="A5CFCD"/>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2150268</xdr:colOff>
      <xdr:row>10</xdr:row>
      <xdr:rowOff>152400</xdr:rowOff>
    </xdr:from>
    <xdr:to>
      <xdr:col>5</xdr:col>
      <xdr:colOff>452438</xdr:colOff>
      <xdr:row>11</xdr:row>
      <xdr:rowOff>171450</xdr:rowOff>
    </xdr:to>
    <xdr:sp macro="" textlink="">
      <xdr:nvSpPr>
        <xdr:cNvPr id="10" name="矢印: 上向き折線 9">
          <a:extLst>
            <a:ext uri="{FF2B5EF4-FFF2-40B4-BE49-F238E27FC236}">
              <a16:creationId xmlns:a16="http://schemas.microsoft.com/office/drawing/2014/main" id="{D712D9A0-B192-4A2D-AED1-597FD923F313}"/>
            </a:ext>
          </a:extLst>
        </xdr:cNvPr>
        <xdr:cNvSpPr/>
      </xdr:nvSpPr>
      <xdr:spPr>
        <a:xfrm rot="10800000" flipH="1">
          <a:off x="7150893" y="2986088"/>
          <a:ext cx="600076" cy="423862"/>
        </a:xfrm>
        <a:prstGeom prst="bentUpArrow">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latin typeface="メイリオ" panose="020B0604030504040204" pitchFamily="50" charset="-128"/>
            <a:ea typeface="メイリオ" panose="020B0604030504040204" pitchFamily="50" charset="-128"/>
          </a:endParaRPr>
        </a:p>
      </xdr:txBody>
    </xdr:sp>
    <xdr:clientData/>
  </xdr:twoCellAnchor>
  <xdr:twoCellAnchor>
    <xdr:from>
      <xdr:col>1</xdr:col>
      <xdr:colOff>123824</xdr:colOff>
      <xdr:row>6</xdr:row>
      <xdr:rowOff>171449</xdr:rowOff>
    </xdr:from>
    <xdr:to>
      <xdr:col>4</xdr:col>
      <xdr:colOff>1438275</xdr:colOff>
      <xdr:row>8</xdr:row>
      <xdr:rowOff>142875</xdr:rowOff>
    </xdr:to>
    <xdr:sp macro="" textlink="">
      <xdr:nvSpPr>
        <xdr:cNvPr id="3" name="テキスト ボックス 2">
          <a:extLst>
            <a:ext uri="{FF2B5EF4-FFF2-40B4-BE49-F238E27FC236}">
              <a16:creationId xmlns:a16="http://schemas.microsoft.com/office/drawing/2014/main" id="{48D767AD-8535-68BC-1366-F048EBA5295E}"/>
            </a:ext>
          </a:extLst>
        </xdr:cNvPr>
        <xdr:cNvSpPr txBox="1"/>
      </xdr:nvSpPr>
      <xdr:spPr>
        <a:xfrm>
          <a:off x="314324" y="2171699"/>
          <a:ext cx="6124576" cy="44767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ja-JP" altLang="ja-JP" sz="1050">
              <a:solidFill>
                <a:schemeClr val="dk1"/>
              </a:solidFill>
              <a:effectLst/>
              <a:latin typeface="ＭＳ 明朝" panose="02020609040205080304" pitchFamily="17" charset="-128"/>
              <a:ea typeface="ＭＳ 明朝" panose="02020609040205080304" pitchFamily="17" charset="-128"/>
              <a:cs typeface="+mn-cs"/>
            </a:rPr>
            <a:t>※このチェックは、一人親方と会社員、それぞれの働き方の特徴を知るための目安です。</a:t>
          </a:r>
          <a:br>
            <a:rPr lang="en-US" altLang="ja-JP" sz="1050">
              <a:solidFill>
                <a:schemeClr val="dk1"/>
              </a:solidFill>
              <a:effectLst/>
              <a:latin typeface="ＭＳ 明朝" panose="02020609040205080304" pitchFamily="17" charset="-128"/>
              <a:ea typeface="ＭＳ 明朝" panose="02020609040205080304" pitchFamily="17" charset="-128"/>
              <a:cs typeface="+mn-cs"/>
            </a:rPr>
          </a:br>
          <a:r>
            <a:rPr lang="ja-JP" altLang="en-US" sz="1050">
              <a:solidFill>
                <a:schemeClr val="dk1"/>
              </a:solidFill>
              <a:effectLst/>
              <a:latin typeface="ＭＳ 明朝" panose="02020609040205080304" pitchFamily="17" charset="-128"/>
              <a:ea typeface="ＭＳ 明朝" panose="02020609040205080304" pitchFamily="17" charset="-128"/>
              <a:cs typeface="+mn-cs"/>
            </a:rPr>
            <a:t>　</a:t>
          </a:r>
          <a:r>
            <a:rPr lang="ja-JP" altLang="ja-JP" sz="1050">
              <a:solidFill>
                <a:schemeClr val="dk1"/>
              </a:solidFill>
              <a:effectLst/>
              <a:latin typeface="ＭＳ 明朝" panose="02020609040205080304" pitchFamily="17" charset="-128"/>
              <a:ea typeface="ＭＳ 明朝" panose="02020609040205080304" pitchFamily="17" charset="-128"/>
              <a:cs typeface="+mn-cs"/>
            </a:rPr>
            <a:t>結果は一般的な傾向を示すもので、実際の適性は人や環境によって異なります。</a:t>
          </a:r>
        </a:p>
        <a:p>
          <a:endParaRPr kumimoji="1" lang="ja-JP" altLang="en-US" sz="11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3</xdr:col>
      <xdr:colOff>131360</xdr:colOff>
      <xdr:row>5</xdr:row>
      <xdr:rowOff>9960</xdr:rowOff>
    </xdr:from>
    <xdr:to>
      <xdr:col>3</xdr:col>
      <xdr:colOff>632057</xdr:colOff>
      <xdr:row>5</xdr:row>
      <xdr:rowOff>220998</xdr:rowOff>
    </xdr:to>
    <xdr:sp macro="" textlink="">
      <xdr:nvSpPr>
        <xdr:cNvPr id="2" name="二等辺三角形 1">
          <a:extLst>
            <a:ext uri="{FF2B5EF4-FFF2-40B4-BE49-F238E27FC236}">
              <a16:creationId xmlns:a16="http://schemas.microsoft.com/office/drawing/2014/main" id="{58A3A825-935B-499B-8940-57E3B75A3BCF}"/>
            </a:ext>
          </a:extLst>
        </xdr:cNvPr>
        <xdr:cNvSpPr/>
      </xdr:nvSpPr>
      <xdr:spPr>
        <a:xfrm rot="6168037" flipH="1">
          <a:off x="7010365" y="1312930"/>
          <a:ext cx="211038" cy="500697"/>
        </a:xfrm>
        <a:prstGeom prst="triangle">
          <a:avLst/>
        </a:prstGeom>
        <a:solidFill>
          <a:schemeClr val="bg1"/>
        </a:solidFill>
        <a:ln w="12700">
          <a:solidFill>
            <a:schemeClr val="accent1"/>
          </a:solidFill>
          <a:prstDash val="dash"/>
        </a:ln>
      </xdr:spPr>
      <xdr:style>
        <a:lnRef idx="2">
          <a:schemeClr val="accent1">
            <a:shade val="15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clientData/>
  </xdr:twoCellAnchor>
  <xdr:twoCellAnchor>
    <xdr:from>
      <xdr:col>1</xdr:col>
      <xdr:colOff>347662</xdr:colOff>
      <xdr:row>3</xdr:row>
      <xdr:rowOff>133350</xdr:rowOff>
    </xdr:from>
    <xdr:to>
      <xdr:col>3</xdr:col>
      <xdr:colOff>257174</xdr:colOff>
      <xdr:row>6</xdr:row>
      <xdr:rowOff>95250</xdr:rowOff>
    </xdr:to>
    <xdr:sp macro="" textlink="">
      <xdr:nvSpPr>
        <xdr:cNvPr id="3" name="テキスト ボックス 8">
          <a:extLst>
            <a:ext uri="{FF2B5EF4-FFF2-40B4-BE49-F238E27FC236}">
              <a16:creationId xmlns:a16="http://schemas.microsoft.com/office/drawing/2014/main" id="{6819064C-35C9-4523-AED8-5696AD283F35}"/>
            </a:ext>
          </a:extLst>
        </xdr:cNvPr>
        <xdr:cNvSpPr>
          <a:spLocks noChangeArrowheads="1"/>
        </xdr:cNvSpPr>
      </xdr:nvSpPr>
      <xdr:spPr bwMode="auto">
        <a:xfrm>
          <a:off x="538162" y="1095375"/>
          <a:ext cx="6376987" cy="676275"/>
        </a:xfrm>
        <a:prstGeom prst="roundRect">
          <a:avLst>
            <a:gd name="adj" fmla="val 16667"/>
          </a:avLst>
        </a:prstGeom>
        <a:solidFill>
          <a:schemeClr val="bg1"/>
        </a:solidFill>
        <a:ln w="12700">
          <a:solidFill>
            <a:schemeClr val="accent1"/>
          </a:solidFill>
          <a:prstDash val="dash"/>
        </a:ln>
      </xdr:spPr>
      <xdr:txBody>
        <a:bodyPr vertOverflow="clip" wrap="square" lIns="91440" tIns="45720" rIns="91440" bIns="45720" anchor="t" upright="1"/>
        <a:lstStyle/>
        <a:p>
          <a:r>
            <a:rPr lang="ja-JP" altLang="en-US" sz="1400">
              <a:latin typeface="ＭＳ Ｐゴシック" panose="020B0600070205080204" pitchFamily="50" charset="-128"/>
              <a:ea typeface="ＭＳ Ｐゴシック" panose="020B0600070205080204" pitchFamily="50" charset="-128"/>
            </a:rPr>
            <a:t>妊娠・出産・育児のとき、どんな補償や支援が受けられるか確認してみましょう。働き方によって内容は異なります。</a:t>
          </a:r>
          <a:endParaRPr lang="ja-JP" altLang="en-US" sz="1200" b="0" i="0" u="none" strike="noStrike" baseline="0">
            <a:solidFill>
              <a:srgbClr val="000000"/>
            </a:solidFill>
            <a:latin typeface="ＭＳ Ｐゴシック" panose="020B0600070205080204" pitchFamily="50" charset="-128"/>
            <a:ea typeface="ＭＳ Ｐゴシック" panose="020B0600070205080204" pitchFamily="50" charset="-128"/>
          </a:endParaRPr>
        </a:p>
      </xdr:txBody>
    </xdr:sp>
    <xdr:clientData/>
  </xdr:twoCellAnchor>
  <xdr:twoCellAnchor editAs="oneCell">
    <xdr:from>
      <xdr:col>3</xdr:col>
      <xdr:colOff>430743</xdr:colOff>
      <xdr:row>2</xdr:row>
      <xdr:rowOff>7408</xdr:rowOff>
    </xdr:from>
    <xdr:to>
      <xdr:col>4</xdr:col>
      <xdr:colOff>1635560</xdr:colOff>
      <xdr:row>9</xdr:row>
      <xdr:rowOff>121417</xdr:rowOff>
    </xdr:to>
    <xdr:pic>
      <xdr:nvPicPr>
        <xdr:cNvPr id="4" name="図 3" descr="ダイアグラム が含まれている画像&#10;&#10;AI 生成コンテンツは誤りを含む可能性があります。">
          <a:extLst>
            <a:ext uri="{FF2B5EF4-FFF2-40B4-BE49-F238E27FC236}">
              <a16:creationId xmlns:a16="http://schemas.microsoft.com/office/drawing/2014/main" id="{CFFF4C54-EB69-8202-53AD-EAF579A40C40}"/>
            </a:ext>
          </a:extLst>
        </xdr:cNvPr>
        <xdr:cNvPicPr>
          <a:picLocks noChangeAspect="1"/>
        </xdr:cNvPicPr>
      </xdr:nvPicPr>
      <xdr:blipFill rotWithShape="1">
        <a:blip xmlns:r="http://schemas.openxmlformats.org/officeDocument/2006/relationships" r:embed="rId1" cstate="print">
          <a:grayscl/>
          <a:extLst>
            <a:ext uri="{28A0092B-C50C-407E-A947-70E740481C1C}">
              <a14:useLocalDpi xmlns:a14="http://schemas.microsoft.com/office/drawing/2010/main" val="0"/>
            </a:ext>
          </a:extLst>
        </a:blip>
        <a:srcRect t="1" b="2647"/>
        <a:stretch/>
      </xdr:blipFill>
      <xdr:spPr bwMode="auto">
        <a:xfrm>
          <a:off x="7328157" y="716856"/>
          <a:ext cx="2492334" cy="1628265"/>
        </a:xfrm>
        <a:prstGeom prst="rect">
          <a:avLst/>
        </a:prstGeom>
        <a:noFill/>
        <a:ln>
          <a:noFill/>
        </a:ln>
      </xdr:spPr>
    </xdr:pic>
    <xdr:clientData/>
  </xdr:twoCellAnchor>
  <xdr:twoCellAnchor>
    <xdr:from>
      <xdr:col>2</xdr:col>
      <xdr:colOff>538691</xdr:colOff>
      <xdr:row>15</xdr:row>
      <xdr:rowOff>25135</xdr:rowOff>
    </xdr:from>
    <xdr:to>
      <xdr:col>3</xdr:col>
      <xdr:colOff>258232</xdr:colOff>
      <xdr:row>17</xdr:row>
      <xdr:rowOff>406135</xdr:rowOff>
    </xdr:to>
    <xdr:sp macro="" textlink="">
      <xdr:nvSpPr>
        <xdr:cNvPr id="5" name="矢印: 下 4">
          <a:extLst>
            <a:ext uri="{FF2B5EF4-FFF2-40B4-BE49-F238E27FC236}">
              <a16:creationId xmlns:a16="http://schemas.microsoft.com/office/drawing/2014/main" id="{2D3EA282-CD87-49BF-B4EE-110DB2A8671F}"/>
            </a:ext>
          </a:extLst>
        </xdr:cNvPr>
        <xdr:cNvSpPr/>
      </xdr:nvSpPr>
      <xdr:spPr>
        <a:xfrm>
          <a:off x="2761191" y="4978135"/>
          <a:ext cx="4153958" cy="1248833"/>
        </a:xfrm>
        <a:prstGeom prst="downArrow">
          <a:avLst>
            <a:gd name="adj1" fmla="val 50000"/>
            <a:gd name="adj2" fmla="val 44949"/>
          </a:avLst>
        </a:prstGeom>
        <a:solidFill>
          <a:srgbClr val="A5CFCD"/>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31750</xdr:colOff>
      <xdr:row>11</xdr:row>
      <xdr:rowOff>158750</xdr:rowOff>
    </xdr:from>
    <xdr:to>
      <xdr:col>4</xdr:col>
      <xdr:colOff>1058333</xdr:colOff>
      <xdr:row>11</xdr:row>
      <xdr:rowOff>412750</xdr:rowOff>
    </xdr:to>
    <xdr:sp macro="" textlink="">
      <xdr:nvSpPr>
        <xdr:cNvPr id="6" name="矢印: 上向き折線 5">
          <a:extLst>
            <a:ext uri="{FF2B5EF4-FFF2-40B4-BE49-F238E27FC236}">
              <a16:creationId xmlns:a16="http://schemas.microsoft.com/office/drawing/2014/main" id="{B4F10A65-3FB5-4FBA-BE47-97DB86E65BB2}"/>
            </a:ext>
          </a:extLst>
        </xdr:cNvPr>
        <xdr:cNvSpPr/>
      </xdr:nvSpPr>
      <xdr:spPr>
        <a:xfrm rot="10800000" flipH="1">
          <a:off x="6699250" y="3333750"/>
          <a:ext cx="2264833" cy="254000"/>
        </a:xfrm>
        <a:prstGeom prst="bentUpArrow">
          <a:avLst>
            <a:gd name="adj1" fmla="val 47388"/>
            <a:gd name="adj2" fmla="val 50000"/>
            <a:gd name="adj3" fmla="val 39925"/>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latin typeface="メイリオ" panose="020B0604030504040204" pitchFamily="50" charset="-128"/>
            <a:ea typeface="メイリオ" panose="020B0604030504040204" pitchFamily="50" charset="-128"/>
          </a:endParaRPr>
        </a:p>
      </xdr:txBody>
    </xdr:sp>
    <xdr:clientData/>
  </xdr:twoCellAnchor>
</xdr:wsDr>
</file>

<file path=xl/featurePropertyBag/featurePropertyBag.xml><?xml version="1.0" encoding="utf-8"?>
<FeaturePropertyBags xmlns="http://schemas.microsoft.com/office/spreadsheetml/2022/featurepropertybag">
  <bag type="Checkbox"/>
  <bag type="XFControls">
    <bagId k="CellControl">0</bagId>
  </bag>
  <bag type="XFComplement">
    <bagId k="XFControls">1</bagId>
  </bag>
  <bag type="XFComplements" extRef="XFComplementsMapperExtRef">
    <a k="MappedFeaturePropertyBags">
      <bagId>2</bagId>
    </a>
  </bag>
</FeaturePropertyBags>
</file>

<file path=xl/persons/person.xml><?xml version="1.0" encoding="utf-8"?>
<personList xmlns="http://schemas.microsoft.com/office/spreadsheetml/2018/threadedcomments" xmlns:x="http://schemas.openxmlformats.org/spreadsheetml/2006/main">
  <person displayName="小川 洋輔" id="{A2638995-2998-4AA0-9AF3-B51ACBCD31BC}" userId="S::ogawa-y2sk@mlit.go.jp::c89e96fc-648a-472a-bce6-63644a742d8f" providerId="AD"/>
  <person displayName="谷口 隆太" id="{6EFC09DD-883F-4CB2-98BF-E66D6D299E7A}" userId="S::taniguchi-r2rq@mlit.go.jp::3cfda7ed-21df-4e0e-bc1b-5acc0c4afe85" providerId="AD"/>
</personList>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B2" dT="2025-09-05T04:54:02.56" personId="{6EFC09DD-883F-4CB2-98BF-E66D6D299E7A}" id="{53E9F615-6449-43C0-9632-26E2C5D36F39}">
    <text>リーフレットにも記載しましたが、こちらは何を参考に作成されたのでしょうか。
Aが3個以下で会社員タイプ、Bが2個以下で一人親方タイプとなりますが、判断基準はなんでしょうか。</text>
  </threadedComment>
  <threadedComment ref="D12" dT="2025-09-05T02:10:27.47" personId="{A2638995-2998-4AA0-9AF3-B51ACBCD31BC}" id="{15A5E937-E109-4C9C-A9BE-C0159B27364A}">
    <text>チェックボックスが使えません、、</text>
  </threadedComment>
  <threadedComment ref="C14" dT="2025-09-05T04:47:29.50" personId="{6EFC09DD-883F-4CB2-98BF-E66D6D299E7A}" id="{4BEC8B86-5E6A-4425-A49C-877FA4FF1B06}">
    <text>会社で言う経理を想定した質問だと思うのですが、もう少し具体に書けませんでしょうか。「お金の管理」を見たときに家計のやりくりを想像しました。</text>
  </threadedComment>
  <threadedComment ref="E20" dT="2025-09-05T02:11:46.51" personId="{A2638995-2998-4AA0-9AF3-B51ACBCD31BC}" id="{FE820150-3AB6-4279-891C-1D623EF2BBFE}">
    <text>もう少し別の言い方できないでしょうか？</text>
  </threadedComment>
  <threadedComment ref="E20" dT="2025-09-05T04:56:01.26" personId="{6EFC09DD-883F-4CB2-98BF-E66D6D299E7A}" id="{EB3D6A92-42FD-48A4-B691-833AE759B64F}" parentId="{FE820150-3AB6-4279-891C-1D623EF2BBFE}">
    <text>ＡＲＩ様
「いなくても大丈夫」ぐらいの温度感ではどうでしょうか？</text>
  </threadedComment>
  <threadedComment ref="C21" dT="2025-09-05T05:02:38.72" personId="{6EFC09DD-883F-4CB2-98BF-E66D6D299E7A}" id="{2FA62A5D-15B5-475F-A0B9-F9500799C0F4}">
    <text>一人親方については、雇用関係がないため、残業という概念が存在しないかと思います。また会社員側の「残業関係なく働きたくない」について、サービス残業したくないという意味だと捉えておりますが、残業が存在しない一人親方と比較する際にこの設問でよいのでしょうか。</text>
  </threadedComment>
  <threadedComment ref="E21" dT="2025-09-05T02:13:01.51" personId="{A2638995-2998-4AA0-9AF3-B51ACBCD31BC}" id="{581153B8-01C9-47C2-AD85-51B59B7C4C56}">
    <text>雇用関係ないので間違いではないのですが、時間外労働を助長するように聞こえないでしょうか？</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printerSettings" Target="../printerSettings/printerSettings3.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8" Type="http://schemas.openxmlformats.org/officeDocument/2006/relationships/hyperlink" Target="https://www.fukushi.metro.tokyo.lg.jp/kodomo/shussan/kenkou/syussan" TargetMode="External"/><Relationship Id="rId13" Type="http://schemas.openxmlformats.org/officeDocument/2006/relationships/hyperlink" Target="https://www.mhlw.go.jp/content/11600000/001600638.pdf" TargetMode="External"/><Relationship Id="rId3" Type="http://schemas.openxmlformats.org/officeDocument/2006/relationships/hyperlink" Target="https://www.nenkin.go.jp/service/kounen/hokenryo/menjo/20140122-01.html" TargetMode="External"/><Relationship Id="rId7" Type="http://schemas.openxmlformats.org/officeDocument/2006/relationships/hyperlink" Target="https://www.nenkin.go.jp/service/kounen/hokenryo/menjo/20140122-01.html" TargetMode="External"/><Relationship Id="rId12" Type="http://schemas.openxmlformats.org/officeDocument/2006/relationships/hyperlink" Target="https://www.mhlw.go.jp/content/11600000/001600636.pdf" TargetMode="External"/><Relationship Id="rId17" Type="http://schemas.openxmlformats.org/officeDocument/2006/relationships/drawing" Target="../drawings/drawing6.xml"/><Relationship Id="rId2" Type="http://schemas.openxmlformats.org/officeDocument/2006/relationships/hyperlink" Target="https://www.mhlw.go.jp/stf/seisakunitsuite/bunya/0000135090_00001.html" TargetMode="External"/><Relationship Id="rId16" Type="http://schemas.openxmlformats.org/officeDocument/2006/relationships/printerSettings" Target="../printerSettings/printerSettings5.bin"/><Relationship Id="rId1" Type="http://schemas.openxmlformats.org/officeDocument/2006/relationships/hyperlink" Target="https://www.kyoukaikenpo.or.jp/g6/cat620/r311" TargetMode="External"/><Relationship Id="rId6" Type="http://schemas.openxmlformats.org/officeDocument/2006/relationships/hyperlink" Target="https://www.nenkin.go.jp/service/kounen/hokenryo/menjo/20140122-01.html" TargetMode="External"/><Relationship Id="rId11" Type="http://schemas.openxmlformats.org/officeDocument/2006/relationships/hyperlink" Target="https://www.mhlw.go.jp/stf/seisakunitsuite/bunya/0000135090_00001.html" TargetMode="External"/><Relationship Id="rId5" Type="http://schemas.openxmlformats.org/officeDocument/2006/relationships/hyperlink" Target="https://www.mhlw.go.jp/stf/seisakunitsuite/bunya/0000135090_00001.html" TargetMode="External"/><Relationship Id="rId15" Type="http://schemas.openxmlformats.org/officeDocument/2006/relationships/hyperlink" Target="https://www.mhlw.go.jp/stf/seisakunitsuite/bunya/0000193798_00001.html" TargetMode="External"/><Relationship Id="rId10" Type="http://schemas.openxmlformats.org/officeDocument/2006/relationships/hyperlink" Target="https://www.mhlw.go.jp/stf/seisakunitsuite/bunya/kenkou_iryou/iryouhoken/shussan/index.html" TargetMode="External"/><Relationship Id="rId4" Type="http://schemas.openxmlformats.org/officeDocument/2006/relationships/hyperlink" Target="https://www.kyoukaikenpo.or.jp/g6/cat620/r311" TargetMode="External"/><Relationship Id="rId9" Type="http://schemas.openxmlformats.org/officeDocument/2006/relationships/hyperlink" Target="https://www.cfa.go.jp/assets/contents/node/basic_page/field_ref_resources/be80930d-51d1-4084-aa3e-b80930646538/42e36027/20250325_policies_shussan-kosodate_52.pdf" TargetMode="External"/><Relationship Id="rId14" Type="http://schemas.openxmlformats.org/officeDocument/2006/relationships/hyperlink" Target="https://www.mhlw.go.jp/content/11600000/001600668.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4E7954-0FA4-4690-A096-DDF79DFE857E}">
  <sheetPr codeName="Sheet1"/>
  <dimension ref="A1:R330"/>
  <sheetViews>
    <sheetView topLeftCell="A207" zoomScale="90" zoomScaleNormal="90" workbookViewId="0">
      <selection activeCell="G200" sqref="G200"/>
    </sheetView>
  </sheetViews>
  <sheetFormatPr defaultRowHeight="18.75" x14ac:dyDescent="0.45"/>
  <cols>
    <col min="1" max="1" width="9" bestFit="1" customWidth="1"/>
    <col min="2" max="4" width="9" customWidth="1"/>
    <col min="5" max="5" width="10.21875" customWidth="1"/>
    <col min="6" max="6" width="9" customWidth="1"/>
    <col min="7" max="7" width="10.21875" customWidth="1"/>
    <col min="8" max="8" width="10.6640625" customWidth="1"/>
    <col min="9" max="9" width="10.21875" customWidth="1"/>
    <col min="10" max="10" width="10.21875" bestFit="1" customWidth="1"/>
    <col min="11" max="11" width="9.77734375" bestFit="1" customWidth="1"/>
    <col min="12" max="12" width="10.21875" bestFit="1" customWidth="1"/>
    <col min="13" max="13" width="13.21875" customWidth="1"/>
    <col min="14" max="14" width="11.109375" customWidth="1"/>
    <col min="15" max="15" width="11.33203125" bestFit="1" customWidth="1"/>
    <col min="17" max="17" width="18.44140625" customWidth="1"/>
    <col min="18" max="18" width="20.77734375" customWidth="1"/>
  </cols>
  <sheetData>
    <row r="1" spans="1:18" x14ac:dyDescent="0.45">
      <c r="A1" t="s">
        <v>0</v>
      </c>
    </row>
    <row r="2" spans="1:18" x14ac:dyDescent="0.45">
      <c r="A2" t="s">
        <v>1</v>
      </c>
    </row>
    <row r="3" spans="1:18" x14ac:dyDescent="0.45">
      <c r="A3" t="s">
        <v>2</v>
      </c>
    </row>
    <row r="4" spans="1:18" x14ac:dyDescent="0.45">
      <c r="P4" t="s">
        <v>3</v>
      </c>
    </row>
    <row r="5" spans="1:18" x14ac:dyDescent="0.45">
      <c r="A5" t="s">
        <v>4</v>
      </c>
      <c r="H5" t="s">
        <v>5</v>
      </c>
    </row>
    <row r="6" spans="1:18" ht="37.5" x14ac:dyDescent="0.45">
      <c r="C6" s="2"/>
      <c r="H6" t="s">
        <v>6</v>
      </c>
      <c r="P6" s="6" t="s">
        <v>7</v>
      </c>
      <c r="Q6" s="9" t="s">
        <v>8</v>
      </c>
      <c r="R6" s="9" t="s">
        <v>9</v>
      </c>
    </row>
    <row r="7" spans="1:18" x14ac:dyDescent="0.45">
      <c r="J7" s="2"/>
      <c r="P7" s="6" t="s">
        <v>10</v>
      </c>
      <c r="Q7" s="6">
        <v>632092</v>
      </c>
      <c r="R7" s="6">
        <v>1335432</v>
      </c>
    </row>
    <row r="8" spans="1:18" x14ac:dyDescent="0.45">
      <c r="J8" s="2"/>
      <c r="P8" s="6" t="s">
        <v>11</v>
      </c>
      <c r="Q8" s="6">
        <v>831700</v>
      </c>
      <c r="R8" s="6">
        <v>1757148</v>
      </c>
    </row>
    <row r="9" spans="1:18" x14ac:dyDescent="0.45">
      <c r="P9" s="6" t="s">
        <v>12</v>
      </c>
      <c r="Q9" s="6">
        <v>1530328</v>
      </c>
      <c r="R9" s="6">
        <v>3233152</v>
      </c>
    </row>
    <row r="10" spans="1:18" x14ac:dyDescent="0.45">
      <c r="P10" t="s">
        <v>13</v>
      </c>
    </row>
    <row r="13" spans="1:18" x14ac:dyDescent="0.45">
      <c r="A13" t="s">
        <v>14</v>
      </c>
      <c r="J13" s="2"/>
    </row>
    <row r="14" spans="1:18" x14ac:dyDescent="0.45">
      <c r="A14" s="4" t="s">
        <v>15</v>
      </c>
      <c r="B14" s="4"/>
      <c r="C14" s="4"/>
      <c r="D14" s="4"/>
      <c r="E14" s="4"/>
      <c r="F14" s="4"/>
      <c r="G14" s="4"/>
      <c r="H14" s="5" t="s">
        <v>16</v>
      </c>
      <c r="I14" s="5"/>
      <c r="J14" s="5"/>
      <c r="K14" s="5"/>
      <c r="L14" s="5"/>
    </row>
    <row r="15" spans="1:18" x14ac:dyDescent="0.45">
      <c r="A15" s="3" t="s">
        <v>17</v>
      </c>
      <c r="B15" s="3" t="s">
        <v>18</v>
      </c>
      <c r="C15" s="3" t="s">
        <v>19</v>
      </c>
      <c r="D15" s="3" t="s">
        <v>20</v>
      </c>
      <c r="E15" s="3" t="s">
        <v>21</v>
      </c>
      <c r="F15" s="3" t="s">
        <v>22</v>
      </c>
      <c r="G15" s="3" t="s">
        <v>23</v>
      </c>
      <c r="H15" s="3" t="s">
        <v>24</v>
      </c>
      <c r="I15" s="3" t="s">
        <v>25</v>
      </c>
      <c r="J15" s="3" t="s">
        <v>21</v>
      </c>
      <c r="K15" s="3" t="s">
        <v>22</v>
      </c>
      <c r="L15" s="3" t="s">
        <v>23</v>
      </c>
      <c r="M15" s="3" t="s">
        <v>26</v>
      </c>
      <c r="N15" s="3" t="s">
        <v>27</v>
      </c>
      <c r="O15" s="3" t="s">
        <v>28</v>
      </c>
    </row>
    <row r="16" spans="1:18" x14ac:dyDescent="0.45">
      <c r="A16" s="7" t="s">
        <v>29</v>
      </c>
      <c r="B16" s="7">
        <v>186660</v>
      </c>
      <c r="C16" s="7">
        <v>102000</v>
      </c>
      <c r="D16" s="7">
        <v>13000</v>
      </c>
      <c r="E16" s="7">
        <v>3500</v>
      </c>
      <c r="F16" s="7">
        <v>64000</v>
      </c>
      <c r="G16" s="7">
        <v>1633340</v>
      </c>
      <c r="H16" s="7">
        <v>171200</v>
      </c>
      <c r="I16" s="7">
        <v>210120</v>
      </c>
      <c r="J16" s="7">
        <v>4400</v>
      </c>
      <c r="K16" s="7">
        <v>58800</v>
      </c>
      <c r="L16" s="7">
        <v>1557980</v>
      </c>
      <c r="M16" s="7">
        <v>4400</v>
      </c>
      <c r="N16" s="7">
        <v>56300</v>
      </c>
      <c r="O16" s="7">
        <v>2000000</v>
      </c>
    </row>
    <row r="17" spans="1:15" x14ac:dyDescent="0.45">
      <c r="A17" s="7" t="s">
        <v>30</v>
      </c>
      <c r="B17" s="7">
        <v>197640</v>
      </c>
      <c r="C17" s="7">
        <v>108000</v>
      </c>
      <c r="D17" s="7">
        <v>13650</v>
      </c>
      <c r="E17" s="7">
        <v>9600</v>
      </c>
      <c r="F17" s="7">
        <v>69200</v>
      </c>
      <c r="G17" s="7">
        <v>1704210</v>
      </c>
      <c r="H17" s="7">
        <v>182700</v>
      </c>
      <c r="I17" s="7">
        <v>210120</v>
      </c>
      <c r="J17" s="7">
        <v>8850</v>
      </c>
      <c r="K17" s="7">
        <v>67700</v>
      </c>
      <c r="L17" s="7">
        <v>1632980</v>
      </c>
      <c r="M17" s="7">
        <v>9000</v>
      </c>
      <c r="N17" s="7">
        <v>65200</v>
      </c>
      <c r="O17" s="7">
        <v>2100000</v>
      </c>
    </row>
    <row r="18" spans="1:15" x14ac:dyDescent="0.45">
      <c r="A18" s="7" t="s">
        <v>31</v>
      </c>
      <c r="B18" s="7">
        <v>197640</v>
      </c>
      <c r="C18" s="7">
        <v>108000</v>
      </c>
      <c r="D18" s="7">
        <v>14300</v>
      </c>
      <c r="E18" s="7">
        <v>13100</v>
      </c>
      <c r="F18" s="7">
        <v>76200</v>
      </c>
      <c r="G18" s="7">
        <v>1793060</v>
      </c>
      <c r="H18" s="7">
        <v>194200</v>
      </c>
      <c r="I18" s="7">
        <v>210120</v>
      </c>
      <c r="J18" s="7">
        <v>13250</v>
      </c>
      <c r="K18" s="7">
        <v>76500</v>
      </c>
      <c r="L18" s="7">
        <v>1708180</v>
      </c>
      <c r="M18" s="7"/>
      <c r="N18" s="7"/>
      <c r="O18" s="7">
        <v>2200000</v>
      </c>
    </row>
    <row r="19" spans="1:15" x14ac:dyDescent="0.45">
      <c r="A19" s="7" t="s">
        <v>32</v>
      </c>
      <c r="B19" s="7">
        <v>208620</v>
      </c>
      <c r="C19" s="7">
        <v>114000</v>
      </c>
      <c r="D19" s="7">
        <v>14950</v>
      </c>
      <c r="E19" s="7">
        <v>15700</v>
      </c>
      <c r="F19" s="7">
        <v>81400</v>
      </c>
      <c r="G19" s="7">
        <v>1867530</v>
      </c>
      <c r="H19" s="7">
        <v>205700</v>
      </c>
      <c r="I19" s="7">
        <v>210120</v>
      </c>
      <c r="J19" s="7">
        <v>17700</v>
      </c>
      <c r="K19" s="7">
        <v>85400</v>
      </c>
      <c r="L19" s="7">
        <v>1783280</v>
      </c>
      <c r="M19" s="7"/>
      <c r="N19" s="7"/>
      <c r="O19" s="7">
        <v>2300000</v>
      </c>
    </row>
    <row r="20" spans="1:15" x14ac:dyDescent="0.45">
      <c r="A20" s="7" t="s">
        <v>33</v>
      </c>
      <c r="B20" s="7">
        <v>219600</v>
      </c>
      <c r="C20" s="7">
        <v>120000</v>
      </c>
      <c r="D20" s="7">
        <v>15600</v>
      </c>
      <c r="E20" s="7">
        <v>18350</v>
      </c>
      <c r="F20" s="7">
        <v>86700</v>
      </c>
      <c r="G20" s="7">
        <v>1941900</v>
      </c>
      <c r="H20" s="7">
        <v>217200</v>
      </c>
      <c r="I20" s="7">
        <v>210120</v>
      </c>
      <c r="J20" s="7">
        <v>22100</v>
      </c>
      <c r="K20" s="7">
        <v>94200</v>
      </c>
      <c r="L20" s="7">
        <v>1858480</v>
      </c>
      <c r="M20" s="7"/>
      <c r="N20" s="7"/>
      <c r="O20" s="7">
        <v>2400000</v>
      </c>
    </row>
    <row r="21" spans="1:15" x14ac:dyDescent="0.45">
      <c r="A21" s="7" t="s">
        <v>34</v>
      </c>
      <c r="B21" s="7">
        <v>219600</v>
      </c>
      <c r="C21" s="7">
        <v>120000</v>
      </c>
      <c r="D21" s="7">
        <v>16250</v>
      </c>
      <c r="E21" s="7">
        <v>21800</v>
      </c>
      <c r="F21" s="7">
        <v>93600</v>
      </c>
      <c r="G21" s="7">
        <v>2030850</v>
      </c>
      <c r="H21" s="7">
        <v>228600</v>
      </c>
      <c r="I21" s="7">
        <v>210120</v>
      </c>
      <c r="J21" s="7">
        <v>26550</v>
      </c>
      <c r="K21" s="7">
        <v>103100</v>
      </c>
      <c r="L21" s="7">
        <v>1933580</v>
      </c>
      <c r="M21" s="7"/>
      <c r="N21" s="7"/>
      <c r="O21" s="7">
        <v>2500000</v>
      </c>
    </row>
    <row r="22" spans="1:15" x14ac:dyDescent="0.45">
      <c r="A22" s="7" t="s">
        <v>35</v>
      </c>
      <c r="B22" s="7">
        <v>241560</v>
      </c>
      <c r="C22" s="7">
        <v>132000</v>
      </c>
      <c r="D22" s="7">
        <v>16900</v>
      </c>
      <c r="E22" s="7">
        <v>23600</v>
      </c>
      <c r="F22" s="7">
        <v>97200</v>
      </c>
      <c r="G22" s="7">
        <v>2090840</v>
      </c>
      <c r="H22" s="7">
        <v>240100</v>
      </c>
      <c r="I22" s="7">
        <v>210120</v>
      </c>
      <c r="J22" s="7">
        <v>30950</v>
      </c>
      <c r="K22" s="7">
        <v>111900</v>
      </c>
      <c r="L22" s="7">
        <v>2008880</v>
      </c>
      <c r="M22" s="7"/>
      <c r="N22" s="7"/>
      <c r="O22" s="7">
        <v>2600000</v>
      </c>
    </row>
    <row r="23" spans="1:15" x14ac:dyDescent="0.45">
      <c r="A23" s="7" t="s">
        <v>36</v>
      </c>
      <c r="B23" s="7">
        <v>241560</v>
      </c>
      <c r="C23" s="7">
        <v>132000</v>
      </c>
      <c r="D23" s="7">
        <v>17550</v>
      </c>
      <c r="E23" s="7">
        <v>27050</v>
      </c>
      <c r="F23" s="7">
        <v>104100</v>
      </c>
      <c r="G23" s="7">
        <v>2179690</v>
      </c>
      <c r="H23" s="8">
        <v>251600</v>
      </c>
      <c r="I23" s="7">
        <v>210120</v>
      </c>
      <c r="J23" s="7">
        <v>35400</v>
      </c>
      <c r="K23" s="7">
        <v>120800</v>
      </c>
      <c r="L23" s="7">
        <v>2083880</v>
      </c>
      <c r="M23" s="7"/>
      <c r="N23" s="7"/>
      <c r="O23" s="7">
        <v>2700000</v>
      </c>
    </row>
    <row r="24" spans="1:15" x14ac:dyDescent="0.45">
      <c r="A24" s="7" t="s">
        <v>37</v>
      </c>
      <c r="B24" s="7">
        <v>263520</v>
      </c>
      <c r="C24" s="7">
        <v>144000</v>
      </c>
      <c r="D24" s="7">
        <v>18200</v>
      </c>
      <c r="E24" s="7">
        <v>28850</v>
      </c>
      <c r="F24" s="7">
        <v>107700</v>
      </c>
      <c r="G24" s="7">
        <v>2239680</v>
      </c>
      <c r="H24" s="7">
        <v>263100</v>
      </c>
      <c r="I24" s="7">
        <v>210120</v>
      </c>
      <c r="J24" s="7">
        <v>39800</v>
      </c>
      <c r="K24" s="7">
        <v>129600</v>
      </c>
      <c r="L24" s="7">
        <v>2159080</v>
      </c>
      <c r="M24" s="7"/>
      <c r="N24" s="7"/>
      <c r="O24" s="7">
        <v>2800000</v>
      </c>
    </row>
    <row r="25" spans="1:15" x14ac:dyDescent="0.45">
      <c r="A25" s="7" t="s">
        <v>38</v>
      </c>
      <c r="B25" s="7">
        <v>263520</v>
      </c>
      <c r="C25" s="7">
        <v>144000</v>
      </c>
      <c r="D25" s="7">
        <v>18850</v>
      </c>
      <c r="E25" s="7">
        <v>32300</v>
      </c>
      <c r="F25" s="7">
        <v>114600</v>
      </c>
      <c r="G25" s="7">
        <v>2328630</v>
      </c>
      <c r="H25" s="7">
        <v>274600</v>
      </c>
      <c r="I25" s="7">
        <v>210120</v>
      </c>
      <c r="J25" s="7">
        <v>44250</v>
      </c>
      <c r="K25" s="7">
        <v>138500</v>
      </c>
      <c r="L25" s="7">
        <v>2234180</v>
      </c>
      <c r="M25" s="7"/>
      <c r="N25" s="7"/>
      <c r="O25" s="7">
        <v>2900000</v>
      </c>
    </row>
    <row r="26" spans="1:15" x14ac:dyDescent="0.45">
      <c r="A26" s="7" t="s">
        <v>39</v>
      </c>
      <c r="B26" s="7">
        <v>285480</v>
      </c>
      <c r="C26" s="7">
        <v>156000</v>
      </c>
      <c r="D26" s="7">
        <v>19500</v>
      </c>
      <c r="E26" s="7">
        <v>34100</v>
      </c>
      <c r="F26" s="7">
        <v>118200</v>
      </c>
      <c r="G26" s="7">
        <v>2388520</v>
      </c>
      <c r="H26" s="7">
        <v>286100</v>
      </c>
      <c r="I26" s="7">
        <v>210120</v>
      </c>
      <c r="J26" s="7">
        <v>48650</v>
      </c>
      <c r="K26" s="7">
        <v>147300</v>
      </c>
      <c r="L26" s="7">
        <v>2309380</v>
      </c>
      <c r="M26" s="7"/>
      <c r="N26" s="7"/>
      <c r="O26" s="7">
        <v>3000000</v>
      </c>
    </row>
    <row r="27" spans="1:15" x14ac:dyDescent="0.45">
      <c r="A27" s="7" t="s">
        <v>40</v>
      </c>
      <c r="B27" s="7">
        <v>285480</v>
      </c>
      <c r="C27" s="7">
        <v>156000</v>
      </c>
      <c r="D27" s="7">
        <v>20150</v>
      </c>
      <c r="E27" s="7">
        <v>37550</v>
      </c>
      <c r="F27" s="7">
        <v>125100</v>
      </c>
      <c r="G27" s="7">
        <v>2477470</v>
      </c>
      <c r="H27" s="7">
        <v>297600</v>
      </c>
      <c r="I27" s="7">
        <v>210120</v>
      </c>
      <c r="J27" s="7">
        <v>53100</v>
      </c>
      <c r="K27" s="7">
        <v>156200</v>
      </c>
      <c r="L27" s="7">
        <v>2384380</v>
      </c>
      <c r="M27" s="7"/>
      <c r="N27" s="7"/>
      <c r="O27" s="7">
        <v>3100000</v>
      </c>
    </row>
    <row r="28" spans="1:15" x14ac:dyDescent="0.45">
      <c r="A28" s="7" t="s">
        <v>41</v>
      </c>
      <c r="B28" s="7">
        <v>285480</v>
      </c>
      <c r="C28" s="7">
        <v>156000</v>
      </c>
      <c r="D28" s="7">
        <v>20800</v>
      </c>
      <c r="E28" s="7">
        <v>41000</v>
      </c>
      <c r="F28" s="7">
        <v>132000</v>
      </c>
      <c r="G28" s="7">
        <v>2566420</v>
      </c>
      <c r="H28" s="7">
        <v>309100</v>
      </c>
      <c r="I28" s="7">
        <v>210120</v>
      </c>
      <c r="J28" s="7">
        <v>57500</v>
      </c>
      <c r="K28" s="7">
        <v>165000</v>
      </c>
      <c r="L28" s="7">
        <v>2459580</v>
      </c>
      <c r="M28" s="7"/>
      <c r="N28" s="7"/>
      <c r="O28" s="7">
        <v>3200000</v>
      </c>
    </row>
    <row r="29" spans="1:15" x14ac:dyDescent="0.45">
      <c r="A29" s="7" t="s">
        <v>42</v>
      </c>
      <c r="B29" s="7">
        <v>307440</v>
      </c>
      <c r="C29" s="7">
        <v>168000</v>
      </c>
      <c r="D29" s="7">
        <v>21450</v>
      </c>
      <c r="E29" s="7">
        <v>42800</v>
      </c>
      <c r="F29" s="7">
        <v>135600</v>
      </c>
      <c r="G29" s="7">
        <v>2626410</v>
      </c>
      <c r="H29" s="7">
        <v>320600</v>
      </c>
      <c r="I29" s="7">
        <v>210120</v>
      </c>
      <c r="J29" s="7">
        <v>61950</v>
      </c>
      <c r="K29" s="7">
        <v>173900</v>
      </c>
      <c r="L29" s="7">
        <v>2534680</v>
      </c>
      <c r="M29" s="7"/>
      <c r="N29" s="7"/>
      <c r="O29" s="7">
        <v>3300000</v>
      </c>
    </row>
    <row r="30" spans="1:15" x14ac:dyDescent="0.45">
      <c r="A30" s="7" t="s">
        <v>43</v>
      </c>
      <c r="B30" s="7">
        <v>307440</v>
      </c>
      <c r="C30" s="7">
        <v>168000</v>
      </c>
      <c r="D30" s="7">
        <v>22100</v>
      </c>
      <c r="E30" s="7">
        <v>46250</v>
      </c>
      <c r="F30" s="7">
        <v>142500</v>
      </c>
      <c r="G30" s="7">
        <v>2715260</v>
      </c>
      <c r="H30" s="7">
        <v>332100</v>
      </c>
      <c r="I30" s="7">
        <v>210120</v>
      </c>
      <c r="J30" s="7">
        <v>66350</v>
      </c>
      <c r="K30" s="7">
        <v>182700</v>
      </c>
      <c r="L30" s="7">
        <v>2609880</v>
      </c>
      <c r="M30" s="7"/>
      <c r="N30" s="7"/>
      <c r="O30" s="7">
        <v>3400000</v>
      </c>
    </row>
    <row r="31" spans="1:15" x14ac:dyDescent="0.45">
      <c r="A31" s="7" t="s">
        <v>44</v>
      </c>
      <c r="B31" s="7">
        <v>329400</v>
      </c>
      <c r="C31" s="7">
        <v>180000</v>
      </c>
      <c r="D31" s="7">
        <v>22750</v>
      </c>
      <c r="E31" s="7">
        <v>48050</v>
      </c>
      <c r="F31" s="7">
        <v>146100</v>
      </c>
      <c r="G31" s="7">
        <v>2775250</v>
      </c>
      <c r="H31" s="7">
        <v>343500</v>
      </c>
      <c r="I31" s="7">
        <v>210120</v>
      </c>
      <c r="J31" s="7">
        <v>70800</v>
      </c>
      <c r="K31" s="7">
        <v>191600</v>
      </c>
      <c r="L31" s="7">
        <v>2685080</v>
      </c>
      <c r="M31" s="7"/>
      <c r="N31" s="7"/>
      <c r="O31" s="7">
        <v>3500000</v>
      </c>
    </row>
    <row r="32" spans="1:15" x14ac:dyDescent="0.45">
      <c r="A32" s="7" t="s">
        <v>45</v>
      </c>
      <c r="B32" s="7">
        <v>329400</v>
      </c>
      <c r="C32" s="7">
        <v>180000</v>
      </c>
      <c r="D32" s="7">
        <v>23400</v>
      </c>
      <c r="E32" s="7">
        <v>51500</v>
      </c>
      <c r="F32" s="7">
        <v>153000</v>
      </c>
      <c r="G32" s="7">
        <v>2864200</v>
      </c>
      <c r="H32" s="7">
        <v>355000</v>
      </c>
      <c r="I32" s="7">
        <v>210120</v>
      </c>
      <c r="J32" s="7">
        <v>75200</v>
      </c>
      <c r="K32" s="7">
        <v>200400</v>
      </c>
      <c r="L32" s="7">
        <v>2760280</v>
      </c>
      <c r="M32" s="7"/>
      <c r="N32" s="7"/>
      <c r="O32" s="7">
        <v>3600000</v>
      </c>
    </row>
    <row r="33" spans="1:15" x14ac:dyDescent="0.45">
      <c r="A33" s="7" t="s">
        <v>46</v>
      </c>
      <c r="B33" s="7">
        <v>329400</v>
      </c>
      <c r="C33" s="7">
        <v>180000</v>
      </c>
      <c r="D33" s="7">
        <v>24050</v>
      </c>
      <c r="E33" s="7">
        <v>55500</v>
      </c>
      <c r="F33" s="7">
        <v>161000</v>
      </c>
      <c r="G33" s="7">
        <v>2951450</v>
      </c>
      <c r="H33" s="7">
        <v>366500</v>
      </c>
      <c r="I33" s="7">
        <v>210120</v>
      </c>
      <c r="J33" s="7">
        <v>79650</v>
      </c>
      <c r="K33" s="7">
        <v>209300</v>
      </c>
      <c r="L33" s="7">
        <v>2835280</v>
      </c>
      <c r="M33" s="7"/>
      <c r="N33" s="7"/>
      <c r="O33" s="7">
        <v>3700000</v>
      </c>
    </row>
    <row r="34" spans="1:15" x14ac:dyDescent="0.45">
      <c r="A34" s="7" t="s">
        <v>47</v>
      </c>
      <c r="B34" s="7">
        <v>351360</v>
      </c>
      <c r="C34" s="7">
        <v>192000</v>
      </c>
      <c r="D34" s="7">
        <v>24700</v>
      </c>
      <c r="E34" s="7">
        <v>57750</v>
      </c>
      <c r="F34" s="7">
        <v>165500</v>
      </c>
      <c r="G34" s="7">
        <v>3010040</v>
      </c>
      <c r="H34" s="7">
        <v>378000</v>
      </c>
      <c r="I34" s="7">
        <v>210120</v>
      </c>
      <c r="J34" s="7">
        <v>84050</v>
      </c>
      <c r="K34" s="7">
        <v>218100</v>
      </c>
      <c r="L34" s="7">
        <v>2910480</v>
      </c>
      <c r="M34" s="7"/>
      <c r="N34" s="7"/>
      <c r="O34" s="7">
        <v>3800000</v>
      </c>
    </row>
    <row r="35" spans="1:15" x14ac:dyDescent="0.45">
      <c r="A35" s="7" t="s">
        <v>48</v>
      </c>
      <c r="B35" s="7">
        <v>351360</v>
      </c>
      <c r="C35" s="7">
        <v>192000</v>
      </c>
      <c r="D35" s="7">
        <v>25350</v>
      </c>
      <c r="E35" s="7">
        <v>61750</v>
      </c>
      <c r="F35" s="7">
        <v>173500</v>
      </c>
      <c r="G35" s="7">
        <v>3097290</v>
      </c>
      <c r="H35" s="7">
        <v>389500</v>
      </c>
      <c r="I35" s="7">
        <v>210120</v>
      </c>
      <c r="J35" s="7">
        <v>88500</v>
      </c>
      <c r="K35" s="7">
        <v>227000</v>
      </c>
      <c r="L35" s="7">
        <v>2985580</v>
      </c>
      <c r="M35" s="7"/>
      <c r="N35" s="7"/>
      <c r="O35" s="7">
        <v>3900000</v>
      </c>
    </row>
    <row r="36" spans="1:15" x14ac:dyDescent="0.45">
      <c r="A36" s="7" t="s">
        <v>49</v>
      </c>
      <c r="B36" s="7">
        <v>373320</v>
      </c>
      <c r="C36" s="7">
        <v>204000</v>
      </c>
      <c r="D36" s="7">
        <v>26000</v>
      </c>
      <c r="E36" s="7">
        <v>64000</v>
      </c>
      <c r="F36" s="7">
        <v>178000</v>
      </c>
      <c r="G36" s="7">
        <v>3155880</v>
      </c>
      <c r="H36" s="7">
        <v>401000</v>
      </c>
      <c r="I36" s="7">
        <v>210120</v>
      </c>
      <c r="J36" s="7">
        <v>92900</v>
      </c>
      <c r="K36" s="7">
        <v>235800</v>
      </c>
      <c r="L36" s="7">
        <v>3060780</v>
      </c>
      <c r="M36" s="7"/>
      <c r="N36" s="7"/>
      <c r="O36" s="7">
        <v>4000000</v>
      </c>
    </row>
    <row r="37" spans="1:15" x14ac:dyDescent="0.45">
      <c r="A37" s="7" t="s">
        <v>50</v>
      </c>
      <c r="B37" s="7">
        <v>373320</v>
      </c>
      <c r="C37" s="7">
        <v>204000</v>
      </c>
      <c r="D37" s="7">
        <v>26650</v>
      </c>
      <c r="E37" s="7">
        <v>68000</v>
      </c>
      <c r="F37" s="7">
        <v>186000</v>
      </c>
      <c r="G37" s="7">
        <v>3243130</v>
      </c>
      <c r="H37" s="7">
        <v>412500</v>
      </c>
      <c r="I37" s="7">
        <v>210120</v>
      </c>
      <c r="J37" s="7">
        <v>117200</v>
      </c>
      <c r="K37" s="7">
        <v>244700</v>
      </c>
      <c r="L37" s="7">
        <v>3115580</v>
      </c>
      <c r="M37" s="7"/>
      <c r="N37" s="7"/>
      <c r="O37" s="7">
        <v>4100000</v>
      </c>
    </row>
    <row r="38" spans="1:15" x14ac:dyDescent="0.45">
      <c r="A38" s="7" t="s">
        <v>51</v>
      </c>
      <c r="B38" s="7">
        <v>395280</v>
      </c>
      <c r="C38" s="7">
        <v>216000</v>
      </c>
      <c r="D38" s="7">
        <v>27300</v>
      </c>
      <c r="E38" s="7">
        <v>70250</v>
      </c>
      <c r="F38" s="7">
        <v>190500</v>
      </c>
      <c r="G38" s="7">
        <v>3301720</v>
      </c>
      <c r="H38" s="7">
        <v>424000</v>
      </c>
      <c r="I38" s="7">
        <v>210120</v>
      </c>
      <c r="J38" s="7">
        <v>126000</v>
      </c>
      <c r="K38" s="7">
        <v>253500</v>
      </c>
      <c r="L38" s="7">
        <v>3186280</v>
      </c>
      <c r="M38" s="7"/>
      <c r="N38" s="7"/>
      <c r="O38" s="7">
        <v>4200000</v>
      </c>
    </row>
    <row r="39" spans="1:15" x14ac:dyDescent="0.45">
      <c r="A39" s="7" t="s">
        <v>52</v>
      </c>
      <c r="B39" s="7">
        <v>395280</v>
      </c>
      <c r="C39" s="7">
        <v>216000</v>
      </c>
      <c r="D39" s="7">
        <v>27950</v>
      </c>
      <c r="E39" s="7">
        <v>74250</v>
      </c>
      <c r="F39" s="7">
        <v>198500</v>
      </c>
      <c r="G39" s="7">
        <v>3388970</v>
      </c>
      <c r="H39" s="7">
        <v>435500</v>
      </c>
      <c r="I39" s="7">
        <v>210120</v>
      </c>
      <c r="J39" s="7">
        <v>134900</v>
      </c>
      <c r="K39" s="7">
        <v>262400</v>
      </c>
      <c r="L39" s="7">
        <v>3256780</v>
      </c>
      <c r="M39" s="7"/>
      <c r="N39" s="7"/>
      <c r="O39" s="7">
        <v>4300000</v>
      </c>
    </row>
    <row r="40" spans="1:15" x14ac:dyDescent="0.45">
      <c r="A40" s="7" t="s">
        <v>53</v>
      </c>
      <c r="B40" s="7">
        <v>395280</v>
      </c>
      <c r="C40" s="7">
        <v>216000</v>
      </c>
      <c r="D40" s="7">
        <v>28600</v>
      </c>
      <c r="E40" s="7">
        <v>78200</v>
      </c>
      <c r="F40" s="7">
        <v>206400</v>
      </c>
      <c r="G40" s="7">
        <v>3476420</v>
      </c>
      <c r="H40" s="7">
        <v>447000</v>
      </c>
      <c r="I40" s="7">
        <v>210120</v>
      </c>
      <c r="J40" s="7">
        <v>143700</v>
      </c>
      <c r="K40" s="7">
        <v>271200</v>
      </c>
      <c r="L40" s="7">
        <v>3327480</v>
      </c>
      <c r="M40" s="7"/>
      <c r="N40" s="7"/>
      <c r="O40" s="7">
        <v>4400000</v>
      </c>
    </row>
    <row r="41" spans="1:15" x14ac:dyDescent="0.45">
      <c r="A41" s="7" t="s">
        <v>54</v>
      </c>
      <c r="B41" s="7">
        <v>417240</v>
      </c>
      <c r="C41" s="7">
        <v>228000</v>
      </c>
      <c r="D41" s="7">
        <v>29250</v>
      </c>
      <c r="E41" s="7">
        <v>80500</v>
      </c>
      <c r="F41" s="7">
        <v>211000</v>
      </c>
      <c r="G41" s="7">
        <v>3534910</v>
      </c>
      <c r="H41" s="7">
        <v>458400</v>
      </c>
      <c r="I41" s="7">
        <v>210120</v>
      </c>
      <c r="J41" s="7">
        <v>152600</v>
      </c>
      <c r="K41" s="7">
        <v>280100</v>
      </c>
      <c r="L41" s="7">
        <v>3398080</v>
      </c>
      <c r="M41" s="7"/>
      <c r="N41" s="7"/>
      <c r="O41" s="7">
        <v>4500000</v>
      </c>
    </row>
    <row r="42" spans="1:15" x14ac:dyDescent="0.45">
      <c r="A42" s="7" t="s">
        <v>55</v>
      </c>
      <c r="B42" s="7">
        <v>417240</v>
      </c>
      <c r="C42" s="7">
        <v>228000</v>
      </c>
      <c r="D42" s="7">
        <v>29900</v>
      </c>
      <c r="E42" s="7">
        <v>84450</v>
      </c>
      <c r="F42" s="7">
        <v>218900</v>
      </c>
      <c r="G42" s="7">
        <v>3622260</v>
      </c>
      <c r="H42" s="7">
        <v>469900</v>
      </c>
      <c r="I42" s="7">
        <v>210120</v>
      </c>
      <c r="J42" s="7">
        <v>161400</v>
      </c>
      <c r="K42" s="7">
        <v>288900</v>
      </c>
      <c r="L42" s="7">
        <v>3468880</v>
      </c>
      <c r="M42" s="7"/>
      <c r="N42" s="7"/>
      <c r="O42" s="7">
        <v>4600000</v>
      </c>
    </row>
    <row r="43" spans="1:15" x14ac:dyDescent="0.45">
      <c r="A43" s="7" t="s">
        <v>56</v>
      </c>
      <c r="B43" s="7">
        <v>417240</v>
      </c>
      <c r="C43" s="7">
        <v>228000</v>
      </c>
      <c r="D43" s="7">
        <v>30550</v>
      </c>
      <c r="E43" s="7">
        <v>88400</v>
      </c>
      <c r="F43" s="7">
        <v>226800</v>
      </c>
      <c r="G43" s="7">
        <v>3709710</v>
      </c>
      <c r="H43" s="7">
        <v>481400</v>
      </c>
      <c r="I43" s="7">
        <v>210120</v>
      </c>
      <c r="J43" s="7">
        <v>170300</v>
      </c>
      <c r="K43" s="7">
        <v>297800</v>
      </c>
      <c r="L43" s="7">
        <v>3539380</v>
      </c>
      <c r="M43" s="7"/>
      <c r="N43" s="7"/>
      <c r="O43" s="7">
        <v>4700000</v>
      </c>
    </row>
    <row r="44" spans="1:15" x14ac:dyDescent="0.45">
      <c r="A44" s="7" t="s">
        <v>57</v>
      </c>
      <c r="B44" s="7">
        <v>450180</v>
      </c>
      <c r="C44" s="7">
        <v>246000</v>
      </c>
      <c r="D44" s="7">
        <v>31200</v>
      </c>
      <c r="E44" s="7">
        <v>102200</v>
      </c>
      <c r="F44" s="7">
        <v>229700</v>
      </c>
      <c r="G44" s="7">
        <v>3741120</v>
      </c>
      <c r="H44" s="7">
        <v>492900</v>
      </c>
      <c r="I44" s="7">
        <v>210120</v>
      </c>
      <c r="J44" s="7">
        <v>179100</v>
      </c>
      <c r="K44" s="7">
        <v>306600</v>
      </c>
      <c r="L44" s="7">
        <v>3610080</v>
      </c>
      <c r="M44" s="7"/>
      <c r="N44" s="7"/>
      <c r="O44" s="7">
        <v>4800000</v>
      </c>
    </row>
    <row r="45" spans="1:15" x14ac:dyDescent="0.45">
      <c r="A45" s="7" t="s">
        <v>58</v>
      </c>
      <c r="B45" s="7">
        <v>450180</v>
      </c>
      <c r="C45" s="7">
        <v>246000</v>
      </c>
      <c r="D45" s="7">
        <v>31850</v>
      </c>
      <c r="E45" s="7">
        <v>110100</v>
      </c>
      <c r="F45" s="7">
        <v>237600</v>
      </c>
      <c r="G45" s="7">
        <v>3824470</v>
      </c>
      <c r="H45" s="7">
        <v>504400</v>
      </c>
      <c r="I45" s="7">
        <v>210120</v>
      </c>
      <c r="J45" s="7">
        <v>188000</v>
      </c>
      <c r="K45" s="7">
        <v>315500</v>
      </c>
      <c r="L45" s="7">
        <v>3680580</v>
      </c>
      <c r="M45" s="7"/>
      <c r="N45" s="7"/>
      <c r="O45" s="7">
        <v>4900000</v>
      </c>
    </row>
    <row r="46" spans="1:15" x14ac:dyDescent="0.45">
      <c r="A46" s="7" t="s">
        <v>59</v>
      </c>
      <c r="B46" s="7">
        <v>450180</v>
      </c>
      <c r="C46" s="7">
        <v>246000</v>
      </c>
      <c r="D46" s="7">
        <v>32500</v>
      </c>
      <c r="E46" s="7">
        <v>118100</v>
      </c>
      <c r="F46" s="7">
        <v>245600</v>
      </c>
      <c r="G46" s="7">
        <v>3907720</v>
      </c>
      <c r="H46" s="7">
        <v>515900</v>
      </c>
      <c r="I46" s="7">
        <v>210120</v>
      </c>
      <c r="J46" s="7">
        <v>196800</v>
      </c>
      <c r="K46" s="7">
        <v>324300</v>
      </c>
      <c r="L46" s="7">
        <v>3751280</v>
      </c>
      <c r="M46" s="7"/>
      <c r="N46" s="7"/>
      <c r="O46" s="7">
        <v>5000000</v>
      </c>
    </row>
    <row r="47" spans="1:15" x14ac:dyDescent="0.45">
      <c r="A47" s="7" t="s">
        <v>60</v>
      </c>
      <c r="B47" s="7">
        <v>483120</v>
      </c>
      <c r="C47" s="7">
        <v>264000</v>
      </c>
      <c r="D47" s="7">
        <v>33150</v>
      </c>
      <c r="E47" s="7">
        <v>120900</v>
      </c>
      <c r="F47" s="7">
        <v>248400</v>
      </c>
      <c r="G47" s="7">
        <v>3950430</v>
      </c>
      <c r="H47" s="7">
        <v>527400</v>
      </c>
      <c r="I47" s="7">
        <v>210120</v>
      </c>
      <c r="J47" s="7">
        <v>205700</v>
      </c>
      <c r="K47" s="7">
        <v>333200</v>
      </c>
      <c r="L47" s="7">
        <v>3821780</v>
      </c>
      <c r="M47" s="7"/>
      <c r="N47" s="7"/>
      <c r="O47" s="7">
        <v>5100000</v>
      </c>
    </row>
    <row r="48" spans="1:15" x14ac:dyDescent="0.45">
      <c r="A48" s="7" t="s">
        <v>61</v>
      </c>
      <c r="B48" s="7">
        <v>483120</v>
      </c>
      <c r="C48" s="7">
        <v>264000</v>
      </c>
      <c r="D48" s="7">
        <v>33800</v>
      </c>
      <c r="E48" s="7">
        <v>128900</v>
      </c>
      <c r="F48" s="7">
        <v>256400</v>
      </c>
      <c r="G48" s="7">
        <v>4033580</v>
      </c>
      <c r="H48" s="7">
        <v>538900</v>
      </c>
      <c r="I48" s="7">
        <v>210120</v>
      </c>
      <c r="J48" s="7">
        <v>214500</v>
      </c>
      <c r="K48" s="7">
        <v>342000</v>
      </c>
      <c r="L48" s="7">
        <v>3892480</v>
      </c>
      <c r="M48" s="7"/>
      <c r="N48" s="7"/>
      <c r="O48" s="7">
        <v>5200000</v>
      </c>
    </row>
    <row r="49" spans="1:15" x14ac:dyDescent="0.45">
      <c r="A49" s="7" t="s">
        <v>62</v>
      </c>
      <c r="B49" s="7">
        <v>483120</v>
      </c>
      <c r="C49" s="7">
        <v>264000</v>
      </c>
      <c r="D49" s="7">
        <v>34450</v>
      </c>
      <c r="E49" s="7">
        <v>136800</v>
      </c>
      <c r="F49" s="7">
        <v>264300</v>
      </c>
      <c r="G49" s="7">
        <v>4117030</v>
      </c>
      <c r="H49" s="7">
        <v>550400</v>
      </c>
      <c r="I49" s="7">
        <v>210120</v>
      </c>
      <c r="J49" s="7">
        <v>223400</v>
      </c>
      <c r="K49" s="7">
        <v>350900</v>
      </c>
      <c r="L49" s="7">
        <v>3963080</v>
      </c>
      <c r="M49" s="7"/>
      <c r="N49" s="7"/>
      <c r="O49" s="7">
        <v>5300000</v>
      </c>
    </row>
    <row r="50" spans="1:15" x14ac:dyDescent="0.45">
      <c r="A50" s="7" t="s">
        <v>63</v>
      </c>
      <c r="B50" s="7">
        <v>483120</v>
      </c>
      <c r="C50" s="7">
        <v>264000</v>
      </c>
      <c r="D50" s="7">
        <v>35100</v>
      </c>
      <c r="E50" s="7">
        <v>144800</v>
      </c>
      <c r="F50" s="7">
        <v>272300</v>
      </c>
      <c r="G50" s="7">
        <v>4200180</v>
      </c>
      <c r="H50" s="7">
        <v>561900</v>
      </c>
      <c r="I50" s="7">
        <v>210120</v>
      </c>
      <c r="J50" s="7">
        <v>232200</v>
      </c>
      <c r="K50" s="7">
        <v>359700</v>
      </c>
      <c r="L50" s="7">
        <v>4033780</v>
      </c>
      <c r="M50" s="7"/>
      <c r="N50" s="7"/>
      <c r="O50" s="7">
        <v>5400000</v>
      </c>
    </row>
    <row r="51" spans="1:15" x14ac:dyDescent="0.45">
      <c r="A51" s="7" t="s">
        <v>64</v>
      </c>
      <c r="B51" s="7">
        <v>516060</v>
      </c>
      <c r="C51" s="7">
        <v>282000</v>
      </c>
      <c r="D51" s="7">
        <v>35750</v>
      </c>
      <c r="E51" s="7">
        <v>147600</v>
      </c>
      <c r="F51" s="7">
        <v>275100</v>
      </c>
      <c r="G51" s="7">
        <v>4242990</v>
      </c>
      <c r="H51" s="7">
        <v>573300</v>
      </c>
      <c r="I51" s="7">
        <v>210120</v>
      </c>
      <c r="J51" s="7">
        <v>249700</v>
      </c>
      <c r="K51" s="7">
        <v>368600</v>
      </c>
      <c r="L51" s="7">
        <v>4095580</v>
      </c>
      <c r="M51" s="7"/>
      <c r="N51" s="7"/>
      <c r="O51" s="7">
        <v>5500000</v>
      </c>
    </row>
    <row r="52" spans="1:15" x14ac:dyDescent="0.45">
      <c r="A52" s="7" t="s">
        <v>65</v>
      </c>
      <c r="B52" s="7">
        <v>516060</v>
      </c>
      <c r="C52" s="7">
        <v>282000</v>
      </c>
      <c r="D52" s="7">
        <v>36400</v>
      </c>
      <c r="E52" s="7">
        <v>155600</v>
      </c>
      <c r="F52" s="7">
        <v>283100</v>
      </c>
      <c r="G52" s="7">
        <v>4326140</v>
      </c>
      <c r="H52" s="7">
        <v>584800</v>
      </c>
      <c r="I52" s="7">
        <v>210120</v>
      </c>
      <c r="J52" s="7">
        <v>277500</v>
      </c>
      <c r="K52" s="7">
        <v>377500</v>
      </c>
      <c r="L52" s="7">
        <v>4146780</v>
      </c>
      <c r="M52" s="7"/>
      <c r="N52" s="7"/>
      <c r="O52" s="7">
        <v>5600000</v>
      </c>
    </row>
    <row r="53" spans="1:15" x14ac:dyDescent="0.45">
      <c r="A53" s="7" t="s">
        <v>66</v>
      </c>
      <c r="B53" s="7">
        <v>516060</v>
      </c>
      <c r="C53" s="7">
        <v>282000</v>
      </c>
      <c r="D53" s="7">
        <v>37050</v>
      </c>
      <c r="E53" s="7">
        <v>163500</v>
      </c>
      <c r="F53" s="7">
        <v>291000</v>
      </c>
      <c r="G53" s="7">
        <v>4409490</v>
      </c>
      <c r="H53" s="7">
        <v>596300</v>
      </c>
      <c r="I53" s="7">
        <v>210120</v>
      </c>
      <c r="J53" s="7">
        <v>295100</v>
      </c>
      <c r="K53" s="7">
        <v>386300</v>
      </c>
      <c r="L53" s="7">
        <v>4208580</v>
      </c>
      <c r="M53" s="7"/>
      <c r="N53" s="7"/>
      <c r="O53" s="7">
        <v>5700000</v>
      </c>
    </row>
    <row r="54" spans="1:15" x14ac:dyDescent="0.45">
      <c r="A54" s="7" t="s">
        <v>67</v>
      </c>
      <c r="B54" s="7">
        <v>516060</v>
      </c>
      <c r="C54" s="7">
        <v>282000</v>
      </c>
      <c r="D54" s="7">
        <v>37700</v>
      </c>
      <c r="E54" s="7">
        <v>171500</v>
      </c>
      <c r="F54" s="7">
        <v>299000</v>
      </c>
      <c r="G54" s="7">
        <v>4492640</v>
      </c>
      <c r="H54" s="7">
        <v>607800</v>
      </c>
      <c r="I54" s="7">
        <v>210120</v>
      </c>
      <c r="J54" s="7">
        <v>312900</v>
      </c>
      <c r="K54" s="7">
        <v>395200</v>
      </c>
      <c r="L54" s="7">
        <v>4269980</v>
      </c>
      <c r="M54" s="7"/>
      <c r="N54" s="7"/>
      <c r="O54" s="7">
        <v>5800000</v>
      </c>
    </row>
    <row r="55" spans="1:15" x14ac:dyDescent="0.45">
      <c r="A55" s="7" t="s">
        <v>68</v>
      </c>
      <c r="B55" s="7">
        <v>549000</v>
      </c>
      <c r="C55" s="7">
        <v>300000</v>
      </c>
      <c r="D55" s="7">
        <v>38350</v>
      </c>
      <c r="E55" s="7">
        <v>174300</v>
      </c>
      <c r="F55" s="7">
        <v>301800</v>
      </c>
      <c r="G55" s="7">
        <v>4535450</v>
      </c>
      <c r="H55" s="7">
        <v>619300</v>
      </c>
      <c r="I55" s="7">
        <v>210120</v>
      </c>
      <c r="J55" s="7">
        <v>330500</v>
      </c>
      <c r="K55" s="7">
        <v>404000</v>
      </c>
      <c r="L55" s="7">
        <v>4331680</v>
      </c>
      <c r="M55" s="7"/>
      <c r="N55" s="7"/>
      <c r="O55" s="7">
        <v>5900000</v>
      </c>
    </row>
    <row r="56" spans="1:15" x14ac:dyDescent="0.45">
      <c r="A56" s="7" t="s">
        <v>69</v>
      </c>
      <c r="B56" s="7">
        <v>549000</v>
      </c>
      <c r="C56" s="7">
        <v>300000</v>
      </c>
      <c r="D56" s="7">
        <v>39000</v>
      </c>
      <c r="E56" s="7">
        <v>182300</v>
      </c>
      <c r="F56" s="7">
        <v>309800</v>
      </c>
      <c r="G56" s="7">
        <v>4618600</v>
      </c>
      <c r="H56" s="7">
        <v>630800</v>
      </c>
      <c r="I56" s="7">
        <v>210120</v>
      </c>
      <c r="J56" s="7">
        <v>348300</v>
      </c>
      <c r="K56" s="7">
        <v>412900</v>
      </c>
      <c r="L56" s="7">
        <v>4393080</v>
      </c>
      <c r="M56" s="7"/>
      <c r="N56" s="7"/>
      <c r="O56" s="7">
        <v>6000000</v>
      </c>
    </row>
    <row r="57" spans="1:15" x14ac:dyDescent="0.45">
      <c r="A57" s="7" t="s">
        <v>70</v>
      </c>
      <c r="B57" s="7">
        <v>549000</v>
      </c>
      <c r="C57" s="7">
        <v>300000</v>
      </c>
      <c r="D57" s="7">
        <v>39650</v>
      </c>
      <c r="E57" s="7">
        <v>190200</v>
      </c>
      <c r="F57" s="7">
        <v>317700</v>
      </c>
      <c r="G57" s="7">
        <v>4702050</v>
      </c>
      <c r="H57" s="7">
        <v>642300</v>
      </c>
      <c r="I57" s="7">
        <v>210120</v>
      </c>
      <c r="J57" s="7">
        <v>365900</v>
      </c>
      <c r="K57" s="7">
        <v>421700</v>
      </c>
      <c r="L57" s="7">
        <v>4454880</v>
      </c>
      <c r="M57" s="7"/>
      <c r="N57" s="7"/>
      <c r="O57" s="7">
        <v>6100000</v>
      </c>
    </row>
    <row r="58" spans="1:15" x14ac:dyDescent="0.45">
      <c r="A58" s="7" t="s">
        <v>71</v>
      </c>
      <c r="B58" s="7">
        <v>581940</v>
      </c>
      <c r="C58" s="7">
        <v>318000</v>
      </c>
      <c r="D58" s="7">
        <v>40300</v>
      </c>
      <c r="E58" s="7">
        <v>193000</v>
      </c>
      <c r="F58" s="7">
        <v>320500</v>
      </c>
      <c r="G58" s="7">
        <v>4744760</v>
      </c>
      <c r="H58" s="7">
        <v>653800</v>
      </c>
      <c r="I58" s="7">
        <v>210120</v>
      </c>
      <c r="J58" s="7">
        <v>383700</v>
      </c>
      <c r="K58" s="7">
        <v>430600</v>
      </c>
      <c r="L58" s="7">
        <v>4516280</v>
      </c>
      <c r="M58" s="7"/>
      <c r="N58" s="7"/>
      <c r="O58" s="7">
        <v>6200000</v>
      </c>
    </row>
    <row r="59" spans="1:15" x14ac:dyDescent="0.45">
      <c r="A59" s="7" t="s">
        <v>72</v>
      </c>
      <c r="B59" s="7">
        <v>581940</v>
      </c>
      <c r="C59" s="7">
        <v>318000</v>
      </c>
      <c r="D59" s="7">
        <v>40950</v>
      </c>
      <c r="E59" s="7">
        <v>201000</v>
      </c>
      <c r="F59" s="7">
        <v>328500</v>
      </c>
      <c r="G59" s="7">
        <v>4827910</v>
      </c>
      <c r="H59" s="7">
        <v>665300</v>
      </c>
      <c r="I59" s="7">
        <v>210120</v>
      </c>
      <c r="J59" s="7">
        <v>401300</v>
      </c>
      <c r="K59" s="7">
        <v>439400</v>
      </c>
      <c r="L59" s="7">
        <v>4577980</v>
      </c>
      <c r="M59" s="7"/>
      <c r="N59" s="7"/>
      <c r="O59" s="7">
        <v>6300000</v>
      </c>
    </row>
    <row r="60" spans="1:15" x14ac:dyDescent="0.45">
      <c r="A60" s="7" t="s">
        <v>73</v>
      </c>
      <c r="B60" s="7">
        <v>581940</v>
      </c>
      <c r="C60" s="7">
        <v>318000</v>
      </c>
      <c r="D60" s="7">
        <v>41600</v>
      </c>
      <c r="E60" s="7">
        <v>208900</v>
      </c>
      <c r="F60" s="7">
        <v>336400</v>
      </c>
      <c r="G60" s="7">
        <v>4911360</v>
      </c>
      <c r="H60" s="7">
        <v>676800</v>
      </c>
      <c r="I60" s="7">
        <v>210120</v>
      </c>
      <c r="J60" s="7">
        <v>419100</v>
      </c>
      <c r="K60" s="7">
        <v>448300</v>
      </c>
      <c r="L60" s="7">
        <v>4639380</v>
      </c>
      <c r="M60" s="7"/>
      <c r="N60" s="7"/>
      <c r="O60" s="7">
        <v>6400000</v>
      </c>
    </row>
    <row r="61" spans="1:15" x14ac:dyDescent="0.45">
      <c r="A61" s="7" t="s">
        <v>74</v>
      </c>
      <c r="B61" s="7">
        <v>581940</v>
      </c>
      <c r="C61" s="7">
        <v>318000</v>
      </c>
      <c r="D61" s="7">
        <v>42250</v>
      </c>
      <c r="E61" s="7">
        <v>216900</v>
      </c>
      <c r="F61" s="7">
        <v>344400</v>
      </c>
      <c r="G61" s="7">
        <v>4994510</v>
      </c>
      <c r="H61" s="7">
        <v>688200</v>
      </c>
      <c r="I61" s="7">
        <v>210120</v>
      </c>
      <c r="J61" s="7">
        <v>436700</v>
      </c>
      <c r="K61" s="7">
        <v>457100</v>
      </c>
      <c r="L61" s="7">
        <v>4701280</v>
      </c>
      <c r="M61" s="7"/>
      <c r="N61" s="7"/>
      <c r="O61" s="7">
        <v>6500000</v>
      </c>
    </row>
    <row r="62" spans="1:15" x14ac:dyDescent="0.45">
      <c r="A62" s="7" t="s">
        <v>75</v>
      </c>
      <c r="B62" s="7">
        <v>614880</v>
      </c>
      <c r="C62" s="7">
        <v>336000</v>
      </c>
      <c r="D62" s="7">
        <v>42900</v>
      </c>
      <c r="E62" s="7">
        <v>219700</v>
      </c>
      <c r="F62" s="7">
        <v>347200</v>
      </c>
      <c r="G62" s="7">
        <v>5037220</v>
      </c>
      <c r="H62" s="7">
        <v>699700</v>
      </c>
      <c r="I62" s="7">
        <v>210120</v>
      </c>
      <c r="J62" s="7">
        <v>454500</v>
      </c>
      <c r="K62" s="7">
        <v>466000</v>
      </c>
      <c r="L62" s="7">
        <v>4762680</v>
      </c>
      <c r="M62" s="7"/>
      <c r="N62" s="7"/>
      <c r="O62" s="7">
        <v>6600000</v>
      </c>
    </row>
    <row r="63" spans="1:15" x14ac:dyDescent="0.45">
      <c r="A63" s="7" t="s">
        <v>76</v>
      </c>
      <c r="B63" s="7">
        <v>614880</v>
      </c>
      <c r="C63" s="7">
        <v>336000</v>
      </c>
      <c r="D63" s="7">
        <v>43550</v>
      </c>
      <c r="E63" s="7">
        <v>234900</v>
      </c>
      <c r="F63" s="7">
        <v>356200</v>
      </c>
      <c r="G63" s="7">
        <v>5112070</v>
      </c>
      <c r="H63" s="7">
        <v>711200</v>
      </c>
      <c r="I63" s="7">
        <v>210120</v>
      </c>
      <c r="J63" s="7">
        <v>472100</v>
      </c>
      <c r="K63" s="7">
        <v>474800</v>
      </c>
      <c r="L63" s="7">
        <v>4824380</v>
      </c>
      <c r="M63" s="7"/>
      <c r="N63" s="7"/>
      <c r="O63" s="7">
        <v>6700000</v>
      </c>
    </row>
    <row r="64" spans="1:15" x14ac:dyDescent="0.45">
      <c r="A64" s="7" t="s">
        <v>77</v>
      </c>
      <c r="B64" s="7">
        <v>614880</v>
      </c>
      <c r="C64" s="7">
        <v>336000</v>
      </c>
      <c r="D64" s="7">
        <v>44200</v>
      </c>
      <c r="E64" s="7">
        <v>252700</v>
      </c>
      <c r="F64" s="7">
        <v>365100</v>
      </c>
      <c r="G64" s="7">
        <v>5184320</v>
      </c>
      <c r="H64" s="7">
        <v>722700</v>
      </c>
      <c r="I64" s="7">
        <v>210120</v>
      </c>
      <c r="J64" s="7">
        <v>489900</v>
      </c>
      <c r="K64" s="7">
        <v>483700</v>
      </c>
      <c r="L64" s="7">
        <v>4885880</v>
      </c>
      <c r="M64" s="7"/>
      <c r="N64" s="7"/>
      <c r="O64" s="7">
        <v>6800000</v>
      </c>
    </row>
    <row r="65" spans="1:15" x14ac:dyDescent="0.45">
      <c r="A65" s="7" t="s">
        <v>78</v>
      </c>
      <c r="B65" s="7">
        <v>647820</v>
      </c>
      <c r="C65" s="7">
        <v>354000</v>
      </c>
      <c r="D65" s="7">
        <v>44850</v>
      </c>
      <c r="E65" s="7">
        <v>260500</v>
      </c>
      <c r="F65" s="7">
        <v>369000</v>
      </c>
      <c r="G65" s="7">
        <v>5220930</v>
      </c>
      <c r="H65" s="7">
        <v>734200</v>
      </c>
      <c r="I65" s="7">
        <v>210120</v>
      </c>
      <c r="J65" s="7">
        <v>507500</v>
      </c>
      <c r="K65" s="7">
        <v>492500</v>
      </c>
      <c r="L65" s="7">
        <v>4947580</v>
      </c>
      <c r="M65" s="7"/>
      <c r="N65" s="7"/>
      <c r="O65" s="7">
        <v>6900000</v>
      </c>
    </row>
    <row r="66" spans="1:15" x14ac:dyDescent="0.45">
      <c r="A66" s="7" t="s">
        <v>79</v>
      </c>
      <c r="B66" s="7">
        <v>647820</v>
      </c>
      <c r="C66" s="7">
        <v>354000</v>
      </c>
      <c r="D66" s="7">
        <v>45500</v>
      </c>
      <c r="E66" s="7">
        <v>278300</v>
      </c>
      <c r="F66" s="7">
        <v>377900</v>
      </c>
      <c r="G66" s="7">
        <v>5293180</v>
      </c>
      <c r="H66" s="7">
        <v>745700</v>
      </c>
      <c r="I66" s="7">
        <v>210120</v>
      </c>
      <c r="J66" s="7">
        <v>525300</v>
      </c>
      <c r="K66" s="7">
        <v>501400</v>
      </c>
      <c r="L66" s="7">
        <v>5008980</v>
      </c>
      <c r="M66" s="7"/>
      <c r="N66" s="7"/>
      <c r="O66" s="7">
        <v>7000000</v>
      </c>
    </row>
    <row r="67" spans="1:15" x14ac:dyDescent="0.45">
      <c r="A67" s="7" t="s">
        <v>80</v>
      </c>
      <c r="B67" s="7">
        <v>647820</v>
      </c>
      <c r="C67" s="7">
        <v>354000</v>
      </c>
      <c r="D67" s="7">
        <v>46150</v>
      </c>
      <c r="E67" s="7">
        <v>296300</v>
      </c>
      <c r="F67" s="7">
        <v>386900</v>
      </c>
      <c r="G67" s="7">
        <v>5365130</v>
      </c>
      <c r="H67" s="7">
        <v>757200</v>
      </c>
      <c r="I67" s="7">
        <v>210120</v>
      </c>
      <c r="J67" s="7">
        <v>542900</v>
      </c>
      <c r="K67" s="7">
        <v>510200</v>
      </c>
      <c r="L67" s="7">
        <v>5070680</v>
      </c>
      <c r="M67" s="7"/>
      <c r="N67" s="7"/>
      <c r="O67" s="7">
        <v>7100000</v>
      </c>
    </row>
    <row r="68" spans="1:15" x14ac:dyDescent="0.45">
      <c r="A68" s="7" t="s">
        <v>81</v>
      </c>
      <c r="B68" s="7">
        <v>647820</v>
      </c>
      <c r="C68" s="7">
        <v>354000</v>
      </c>
      <c r="D68" s="7">
        <v>46800</v>
      </c>
      <c r="E68" s="7">
        <v>314100</v>
      </c>
      <c r="F68" s="7">
        <v>395800</v>
      </c>
      <c r="G68" s="7">
        <v>5437480</v>
      </c>
      <c r="H68" s="7">
        <v>768700</v>
      </c>
      <c r="I68" s="7">
        <v>210120</v>
      </c>
      <c r="J68" s="7">
        <v>560700</v>
      </c>
      <c r="K68" s="7">
        <v>519100</v>
      </c>
      <c r="L68" s="7">
        <v>5132180</v>
      </c>
      <c r="M68" s="7"/>
      <c r="N68" s="7"/>
      <c r="O68" s="7">
        <v>7200000</v>
      </c>
    </row>
    <row r="69" spans="1:15" x14ac:dyDescent="0.45">
      <c r="A69" s="7" t="s">
        <v>82</v>
      </c>
      <c r="B69" s="7">
        <v>680760</v>
      </c>
      <c r="C69" s="7">
        <v>372000</v>
      </c>
      <c r="D69" s="7">
        <v>47450</v>
      </c>
      <c r="E69" s="7">
        <v>321900</v>
      </c>
      <c r="F69" s="7">
        <v>399700</v>
      </c>
      <c r="G69" s="7">
        <v>5473990</v>
      </c>
      <c r="H69" s="7">
        <v>780200</v>
      </c>
      <c r="I69" s="7">
        <v>210120</v>
      </c>
      <c r="J69" s="7">
        <v>578300</v>
      </c>
      <c r="K69" s="7">
        <v>527900</v>
      </c>
      <c r="L69" s="7">
        <v>5193880</v>
      </c>
      <c r="M69" s="7"/>
      <c r="N69" s="7"/>
      <c r="O69" s="7">
        <v>7300000</v>
      </c>
    </row>
    <row r="70" spans="1:15" x14ac:dyDescent="0.45">
      <c r="A70" s="7" t="s">
        <v>83</v>
      </c>
      <c r="B70" s="7">
        <v>680760</v>
      </c>
      <c r="C70" s="7">
        <v>372000</v>
      </c>
      <c r="D70" s="7">
        <v>48100</v>
      </c>
      <c r="E70" s="7">
        <v>339700</v>
      </c>
      <c r="F70" s="7">
        <v>408600</v>
      </c>
      <c r="G70" s="7">
        <v>5546240</v>
      </c>
      <c r="H70" s="7">
        <v>791700</v>
      </c>
      <c r="I70" s="7">
        <v>210120</v>
      </c>
      <c r="J70" s="7">
        <v>606100</v>
      </c>
      <c r="K70" s="7">
        <v>536800</v>
      </c>
      <c r="L70" s="7">
        <v>5245080</v>
      </c>
      <c r="M70" s="7"/>
      <c r="N70" s="7"/>
      <c r="O70" s="7">
        <v>7400000</v>
      </c>
    </row>
    <row r="71" spans="1:15" x14ac:dyDescent="0.45">
      <c r="A71" s="7" t="s">
        <v>84</v>
      </c>
      <c r="B71" s="7">
        <v>680760</v>
      </c>
      <c r="C71" s="7">
        <v>372000</v>
      </c>
      <c r="D71" s="7">
        <v>48750</v>
      </c>
      <c r="E71" s="7">
        <v>357500</v>
      </c>
      <c r="F71" s="7">
        <v>417500</v>
      </c>
      <c r="G71" s="7">
        <v>5618490</v>
      </c>
      <c r="H71" s="7">
        <v>803100</v>
      </c>
      <c r="I71" s="7">
        <v>210120</v>
      </c>
      <c r="J71" s="7">
        <v>623700</v>
      </c>
      <c r="K71" s="7">
        <v>545600</v>
      </c>
      <c r="L71" s="7">
        <v>5306980</v>
      </c>
      <c r="M71" s="7"/>
      <c r="N71" s="7"/>
      <c r="O71" s="7">
        <v>7500000</v>
      </c>
    </row>
    <row r="72" spans="1:15" x14ac:dyDescent="0.45">
      <c r="A72" s="7" t="s">
        <v>85</v>
      </c>
      <c r="B72" s="7">
        <v>680760</v>
      </c>
      <c r="C72" s="7">
        <v>372000</v>
      </c>
      <c r="D72" s="7">
        <v>49400</v>
      </c>
      <c r="E72" s="7">
        <v>375500</v>
      </c>
      <c r="F72" s="7">
        <v>426500</v>
      </c>
      <c r="G72" s="7">
        <v>5690540</v>
      </c>
      <c r="H72" s="7">
        <v>814600</v>
      </c>
      <c r="I72" s="7">
        <v>210120</v>
      </c>
      <c r="J72" s="7">
        <v>641500</v>
      </c>
      <c r="K72" s="7">
        <v>554500</v>
      </c>
      <c r="L72" s="7">
        <v>5368380</v>
      </c>
      <c r="M72" s="7"/>
      <c r="N72" s="7"/>
      <c r="O72" s="7">
        <v>7600000</v>
      </c>
    </row>
    <row r="73" spans="1:15" x14ac:dyDescent="0.45">
      <c r="A73" s="7" t="s">
        <v>86</v>
      </c>
      <c r="B73" s="7">
        <v>713700</v>
      </c>
      <c r="C73" s="7">
        <v>390000</v>
      </c>
      <c r="D73" s="7">
        <v>50050</v>
      </c>
      <c r="E73" s="7">
        <v>383100</v>
      </c>
      <c r="F73" s="7">
        <v>430300</v>
      </c>
      <c r="G73" s="7">
        <v>5727350</v>
      </c>
      <c r="H73" s="7">
        <v>826100</v>
      </c>
      <c r="I73" s="7">
        <v>210120</v>
      </c>
      <c r="J73" s="7">
        <v>659100</v>
      </c>
      <c r="K73" s="7">
        <v>563300</v>
      </c>
      <c r="L73" s="7">
        <v>5430080</v>
      </c>
      <c r="M73" s="7"/>
      <c r="N73" s="7"/>
      <c r="O73" s="7">
        <v>7700000</v>
      </c>
    </row>
    <row r="74" spans="1:15" x14ac:dyDescent="0.45">
      <c r="A74" s="7" t="s">
        <v>87</v>
      </c>
      <c r="B74" s="7">
        <v>713700</v>
      </c>
      <c r="C74" s="7">
        <v>390000</v>
      </c>
      <c r="D74" s="7">
        <v>50700</v>
      </c>
      <c r="E74" s="7">
        <v>401100</v>
      </c>
      <c r="F74" s="7">
        <v>439300</v>
      </c>
      <c r="G74" s="7">
        <v>5799300</v>
      </c>
      <c r="H74" s="7">
        <v>837600</v>
      </c>
      <c r="I74" s="7">
        <v>210120</v>
      </c>
      <c r="J74" s="7">
        <v>676900</v>
      </c>
      <c r="K74" s="7">
        <v>572200</v>
      </c>
      <c r="L74" s="7">
        <v>5491480</v>
      </c>
      <c r="M74" s="7"/>
      <c r="N74" s="7"/>
      <c r="O74" s="7">
        <v>7800000</v>
      </c>
    </row>
    <row r="75" spans="1:15" x14ac:dyDescent="0.45">
      <c r="A75" s="7" t="s">
        <v>88</v>
      </c>
      <c r="B75" s="7">
        <v>713700</v>
      </c>
      <c r="C75" s="7">
        <v>390000</v>
      </c>
      <c r="D75" s="7">
        <v>51350</v>
      </c>
      <c r="E75" s="7">
        <v>418900</v>
      </c>
      <c r="F75" s="7">
        <v>448200</v>
      </c>
      <c r="G75" s="7">
        <v>5871650</v>
      </c>
      <c r="H75" s="7">
        <v>849100</v>
      </c>
      <c r="I75" s="7">
        <v>210120</v>
      </c>
      <c r="J75" s="7">
        <v>694500</v>
      </c>
      <c r="K75" s="7">
        <v>581000</v>
      </c>
      <c r="L75" s="7">
        <v>5553280</v>
      </c>
      <c r="M75" s="7"/>
      <c r="N75" s="7"/>
      <c r="O75" s="7">
        <v>7900000</v>
      </c>
    </row>
    <row r="76" spans="1:15" x14ac:dyDescent="0.45">
      <c r="A76" s="7" t="s">
        <v>89</v>
      </c>
      <c r="B76" s="7">
        <v>713700</v>
      </c>
      <c r="C76" s="7">
        <v>408000</v>
      </c>
      <c r="D76" s="7">
        <v>52000</v>
      </c>
      <c r="E76" s="7">
        <v>433300</v>
      </c>
      <c r="F76" s="7">
        <v>455400</v>
      </c>
      <c r="G76" s="7">
        <v>5931100</v>
      </c>
      <c r="H76" s="7">
        <v>860600</v>
      </c>
      <c r="I76" s="7">
        <v>210120</v>
      </c>
      <c r="J76" s="7">
        <v>712300</v>
      </c>
      <c r="K76" s="7">
        <v>589900</v>
      </c>
      <c r="L76" s="7">
        <v>5614680</v>
      </c>
      <c r="M76" s="7"/>
      <c r="N76" s="7"/>
      <c r="O76" s="7">
        <v>8000000</v>
      </c>
    </row>
    <row r="77" spans="1:15" x14ac:dyDescent="0.45">
      <c r="A77" s="7" t="s">
        <v>90</v>
      </c>
      <c r="B77" s="7">
        <v>713700</v>
      </c>
      <c r="C77" s="7">
        <v>408000</v>
      </c>
      <c r="D77" s="7">
        <v>52650</v>
      </c>
      <c r="E77" s="7">
        <v>451100</v>
      </c>
      <c r="F77" s="7">
        <v>464300</v>
      </c>
      <c r="G77" s="7">
        <v>6003350</v>
      </c>
      <c r="H77" s="7">
        <v>872100</v>
      </c>
      <c r="I77" s="7">
        <v>210120</v>
      </c>
      <c r="J77" s="7">
        <v>729900</v>
      </c>
      <c r="K77" s="7">
        <v>598700</v>
      </c>
      <c r="L77" s="7">
        <v>5676380</v>
      </c>
      <c r="M77" s="7"/>
      <c r="N77" s="7"/>
      <c r="O77" s="7">
        <v>8100000</v>
      </c>
    </row>
    <row r="78" spans="1:15" x14ac:dyDescent="0.45">
      <c r="A78" s="7" t="s">
        <v>91</v>
      </c>
      <c r="B78" s="7">
        <v>713700</v>
      </c>
      <c r="C78" s="7">
        <v>408000</v>
      </c>
      <c r="D78" s="7">
        <v>53300</v>
      </c>
      <c r="E78" s="7">
        <v>469100</v>
      </c>
      <c r="F78" s="7">
        <v>473300</v>
      </c>
      <c r="G78" s="7">
        <v>6075300</v>
      </c>
      <c r="H78" s="7">
        <v>875800</v>
      </c>
      <c r="I78" s="7">
        <v>210120</v>
      </c>
      <c r="J78" s="7">
        <v>749300</v>
      </c>
      <c r="K78" s="7">
        <v>608400</v>
      </c>
      <c r="L78" s="7">
        <v>5743180</v>
      </c>
      <c r="M78" s="7"/>
      <c r="N78" s="7"/>
      <c r="O78" s="7">
        <v>8200000</v>
      </c>
    </row>
    <row r="79" spans="1:15" x14ac:dyDescent="0.45">
      <c r="A79" s="7" t="s">
        <v>92</v>
      </c>
      <c r="B79" s="7">
        <v>713700</v>
      </c>
      <c r="C79" s="7">
        <v>408000</v>
      </c>
      <c r="D79" s="7">
        <v>53950</v>
      </c>
      <c r="E79" s="7">
        <v>486900</v>
      </c>
      <c r="F79" s="7">
        <v>482200</v>
      </c>
      <c r="G79" s="7">
        <v>6147550</v>
      </c>
      <c r="H79" s="7">
        <v>878600</v>
      </c>
      <c r="I79" s="7">
        <v>210120</v>
      </c>
      <c r="J79" s="7">
        <v>768700</v>
      </c>
      <c r="K79" s="7">
        <v>618100</v>
      </c>
      <c r="L79" s="7">
        <v>5810880</v>
      </c>
      <c r="M79" s="7"/>
      <c r="N79" s="7"/>
      <c r="O79" s="7">
        <v>8300000</v>
      </c>
    </row>
    <row r="80" spans="1:15" x14ac:dyDescent="0.45">
      <c r="A80" s="7" t="s">
        <v>93</v>
      </c>
      <c r="B80" s="7">
        <v>713700</v>
      </c>
      <c r="C80" s="7">
        <v>426000</v>
      </c>
      <c r="D80" s="7">
        <v>54600</v>
      </c>
      <c r="E80" s="7">
        <v>501300</v>
      </c>
      <c r="F80" s="7">
        <v>489400</v>
      </c>
      <c r="G80" s="7">
        <v>6207000</v>
      </c>
      <c r="H80" s="7">
        <v>881400</v>
      </c>
      <c r="I80" s="7">
        <v>210120</v>
      </c>
      <c r="J80" s="7">
        <v>788100</v>
      </c>
      <c r="K80" s="7">
        <v>627800</v>
      </c>
      <c r="L80" s="7">
        <v>5878580</v>
      </c>
      <c r="M80" s="7"/>
      <c r="N80" s="7"/>
      <c r="O80" s="7">
        <v>8400000</v>
      </c>
    </row>
    <row r="81" spans="1:15" x14ac:dyDescent="0.45">
      <c r="A81" s="7" t="s">
        <v>94</v>
      </c>
      <c r="B81" s="7">
        <v>713700</v>
      </c>
      <c r="C81" s="7">
        <v>426000</v>
      </c>
      <c r="D81" s="7">
        <v>55250</v>
      </c>
      <c r="E81" s="7">
        <v>519100</v>
      </c>
      <c r="F81" s="7">
        <v>498300</v>
      </c>
      <c r="G81" s="7">
        <v>6279250</v>
      </c>
      <c r="H81" s="7">
        <v>884200</v>
      </c>
      <c r="I81" s="7">
        <v>210120</v>
      </c>
      <c r="J81" s="7">
        <v>807500</v>
      </c>
      <c r="K81" s="7">
        <v>637500</v>
      </c>
      <c r="L81" s="7">
        <v>5946280</v>
      </c>
      <c r="M81" s="7"/>
      <c r="N81" s="7"/>
      <c r="O81" s="7">
        <v>8500000</v>
      </c>
    </row>
    <row r="82" spans="1:15" x14ac:dyDescent="0.45">
      <c r="A82" s="7" t="s">
        <v>95</v>
      </c>
      <c r="B82" s="7">
        <v>713700</v>
      </c>
      <c r="C82" s="7">
        <v>426000</v>
      </c>
      <c r="D82" s="7">
        <v>55900</v>
      </c>
      <c r="E82" s="7">
        <v>539100</v>
      </c>
      <c r="F82" s="7">
        <v>508300</v>
      </c>
      <c r="G82" s="7">
        <v>6348200</v>
      </c>
      <c r="H82" s="7">
        <v>887000</v>
      </c>
      <c r="I82" s="7">
        <v>210120</v>
      </c>
      <c r="J82" s="7">
        <v>826900</v>
      </c>
      <c r="K82" s="7">
        <v>647200</v>
      </c>
      <c r="L82" s="7">
        <v>6013980</v>
      </c>
      <c r="M82" s="7"/>
      <c r="N82" s="7"/>
      <c r="O82" s="7">
        <v>8600000</v>
      </c>
    </row>
    <row r="83" spans="1:15" x14ac:dyDescent="0.45">
      <c r="A83" s="7" t="s">
        <v>96</v>
      </c>
      <c r="B83" s="7">
        <v>713700</v>
      </c>
      <c r="C83" s="7">
        <v>426000</v>
      </c>
      <c r="D83" s="7">
        <v>56550</v>
      </c>
      <c r="E83" s="7">
        <v>568900</v>
      </c>
      <c r="F83" s="7">
        <v>518200</v>
      </c>
      <c r="G83" s="7">
        <v>6407250</v>
      </c>
      <c r="H83" s="7">
        <v>889800</v>
      </c>
      <c r="I83" s="7">
        <v>210120</v>
      </c>
      <c r="J83" s="7">
        <v>846500</v>
      </c>
      <c r="K83" s="7">
        <v>657000</v>
      </c>
      <c r="L83" s="7">
        <v>6081380</v>
      </c>
      <c r="M83" s="7"/>
      <c r="N83" s="7"/>
      <c r="O83" s="7">
        <v>8700000</v>
      </c>
    </row>
    <row r="84" spans="1:15" x14ac:dyDescent="0.45">
      <c r="A84" s="7" t="s">
        <v>97</v>
      </c>
      <c r="B84" s="7">
        <v>713700</v>
      </c>
      <c r="C84" s="7">
        <v>450000</v>
      </c>
      <c r="D84" s="7">
        <v>57200</v>
      </c>
      <c r="E84" s="7">
        <v>583900</v>
      </c>
      <c r="F84" s="7">
        <v>525700</v>
      </c>
      <c r="G84" s="7">
        <v>6459800</v>
      </c>
      <c r="H84" s="7">
        <v>892600</v>
      </c>
      <c r="I84" s="7">
        <v>210120</v>
      </c>
      <c r="J84" s="7">
        <v>865900</v>
      </c>
      <c r="K84" s="7">
        <v>666700</v>
      </c>
      <c r="L84" s="7">
        <v>6149080</v>
      </c>
      <c r="M84" s="7"/>
      <c r="N84" s="7"/>
      <c r="O84" s="7">
        <v>8800000</v>
      </c>
    </row>
    <row r="85" spans="1:15" x14ac:dyDescent="0.45">
      <c r="A85" s="7" t="s">
        <v>98</v>
      </c>
      <c r="B85" s="7">
        <v>713700</v>
      </c>
      <c r="C85" s="7">
        <v>450000</v>
      </c>
      <c r="D85" s="7">
        <v>57850</v>
      </c>
      <c r="E85" s="7">
        <v>603900</v>
      </c>
      <c r="F85" s="7">
        <v>535700</v>
      </c>
      <c r="G85" s="7">
        <v>6528750</v>
      </c>
      <c r="H85" s="7">
        <v>895400</v>
      </c>
      <c r="I85" s="7">
        <v>210120</v>
      </c>
      <c r="J85" s="7">
        <v>885300</v>
      </c>
      <c r="K85" s="7">
        <v>676400</v>
      </c>
      <c r="L85" s="7">
        <v>6216780</v>
      </c>
      <c r="M85" s="7"/>
      <c r="N85" s="7"/>
      <c r="O85" s="7">
        <v>8900000</v>
      </c>
    </row>
    <row r="86" spans="1:15" x14ac:dyDescent="0.45">
      <c r="A86" s="7" t="s">
        <v>99</v>
      </c>
      <c r="B86" s="7">
        <v>713700</v>
      </c>
      <c r="C86" s="7">
        <v>450000</v>
      </c>
      <c r="D86" s="7">
        <v>58500</v>
      </c>
      <c r="E86" s="7">
        <v>623700</v>
      </c>
      <c r="F86" s="7">
        <v>545600</v>
      </c>
      <c r="G86" s="7">
        <v>6598000</v>
      </c>
      <c r="H86" s="7">
        <v>898200</v>
      </c>
      <c r="I86" s="7">
        <v>210120</v>
      </c>
      <c r="J86" s="7">
        <v>904700</v>
      </c>
      <c r="K86" s="7">
        <v>686100</v>
      </c>
      <c r="L86" s="7">
        <v>6284480</v>
      </c>
      <c r="M86" s="7"/>
      <c r="N86" s="7"/>
      <c r="O86" s="7">
        <v>9000000</v>
      </c>
    </row>
    <row r="87" spans="1:15" x14ac:dyDescent="0.45">
      <c r="A87" s="7" t="s">
        <v>100</v>
      </c>
      <c r="B87" s="7">
        <v>713700</v>
      </c>
      <c r="C87" s="7">
        <v>450000</v>
      </c>
      <c r="D87" s="7">
        <v>59150</v>
      </c>
      <c r="E87" s="7">
        <v>643700</v>
      </c>
      <c r="F87" s="7">
        <v>555600</v>
      </c>
      <c r="G87" s="7">
        <v>6666850</v>
      </c>
      <c r="H87" s="7">
        <v>901000</v>
      </c>
      <c r="I87" s="7">
        <v>210120</v>
      </c>
      <c r="J87" s="7">
        <v>924100</v>
      </c>
      <c r="K87" s="7">
        <v>695800</v>
      </c>
      <c r="L87" s="7">
        <v>6352080</v>
      </c>
      <c r="M87" s="7"/>
      <c r="N87" s="7"/>
      <c r="O87" s="7">
        <v>9100000</v>
      </c>
    </row>
    <row r="88" spans="1:15" x14ac:dyDescent="0.45">
      <c r="A88" s="7" t="s">
        <v>101</v>
      </c>
      <c r="B88" s="7">
        <v>713700</v>
      </c>
      <c r="C88" s="7">
        <v>450000</v>
      </c>
      <c r="D88" s="7">
        <v>59800</v>
      </c>
      <c r="E88" s="7">
        <v>663500</v>
      </c>
      <c r="F88" s="7">
        <v>565500</v>
      </c>
      <c r="G88" s="7">
        <v>6736100</v>
      </c>
      <c r="H88" s="7">
        <v>903800</v>
      </c>
      <c r="I88" s="7">
        <v>210120</v>
      </c>
      <c r="J88" s="7">
        <v>943700</v>
      </c>
      <c r="K88" s="7">
        <v>705600</v>
      </c>
      <c r="L88" s="7">
        <v>6419480</v>
      </c>
      <c r="M88" s="7"/>
      <c r="N88" s="7"/>
      <c r="O88" s="7">
        <v>9200000</v>
      </c>
    </row>
    <row r="89" spans="1:15" x14ac:dyDescent="0.45">
      <c r="A89" s="7" t="s">
        <v>102</v>
      </c>
      <c r="B89" s="7">
        <v>713700</v>
      </c>
      <c r="C89" s="7">
        <v>474000</v>
      </c>
      <c r="D89" s="7">
        <v>60450</v>
      </c>
      <c r="E89" s="7">
        <v>678700</v>
      </c>
      <c r="F89" s="7">
        <v>573100</v>
      </c>
      <c r="G89" s="7">
        <v>6788350</v>
      </c>
      <c r="H89" s="7">
        <v>906600</v>
      </c>
      <c r="I89" s="7">
        <v>210120</v>
      </c>
      <c r="J89" s="7">
        <v>963190</v>
      </c>
      <c r="K89" s="7">
        <v>715300</v>
      </c>
      <c r="L89" s="7">
        <v>6487080</v>
      </c>
      <c r="M89" s="7"/>
      <c r="N89" s="7"/>
      <c r="O89" s="7">
        <v>9300000</v>
      </c>
    </row>
    <row r="90" spans="1:15" x14ac:dyDescent="0.45">
      <c r="A90" s="7" t="s">
        <v>103</v>
      </c>
      <c r="B90" s="7">
        <v>713700</v>
      </c>
      <c r="C90" s="7">
        <v>474000</v>
      </c>
      <c r="D90" s="7">
        <v>61100</v>
      </c>
      <c r="E90" s="7">
        <v>698500</v>
      </c>
      <c r="F90" s="7">
        <v>583000</v>
      </c>
      <c r="G90" s="7">
        <v>6857600</v>
      </c>
      <c r="H90" s="7">
        <v>909400</v>
      </c>
      <c r="I90" s="7">
        <v>210120</v>
      </c>
      <c r="J90" s="7">
        <v>985500</v>
      </c>
      <c r="K90" s="7">
        <v>725000</v>
      </c>
      <c r="L90" s="7">
        <v>6551880</v>
      </c>
      <c r="M90" s="7"/>
      <c r="N90" s="7"/>
      <c r="O90" s="7">
        <v>9400000</v>
      </c>
    </row>
    <row r="91" spans="1:15" x14ac:dyDescent="0.45">
      <c r="A91" s="7" t="s">
        <v>104</v>
      </c>
      <c r="B91" s="7">
        <v>713700</v>
      </c>
      <c r="C91" s="7">
        <v>474000</v>
      </c>
      <c r="D91" s="7">
        <v>61750</v>
      </c>
      <c r="E91" s="7">
        <v>718500</v>
      </c>
      <c r="F91" s="7">
        <v>593000</v>
      </c>
      <c r="G91" s="7">
        <v>6926550</v>
      </c>
      <c r="H91" s="7">
        <v>912200</v>
      </c>
      <c r="I91" s="7">
        <v>210120</v>
      </c>
      <c r="J91" s="7">
        <v>1007810</v>
      </c>
      <c r="K91" s="7">
        <v>734700</v>
      </c>
      <c r="L91" s="7">
        <v>6616580</v>
      </c>
      <c r="M91" s="7"/>
      <c r="N91" s="7"/>
      <c r="O91" s="7">
        <v>9500000</v>
      </c>
    </row>
    <row r="92" spans="1:15" x14ac:dyDescent="0.45">
      <c r="A92" s="7" t="s">
        <v>105</v>
      </c>
      <c r="B92" s="7">
        <v>713700</v>
      </c>
      <c r="C92" s="7">
        <v>474000</v>
      </c>
      <c r="D92" s="7">
        <v>62400</v>
      </c>
      <c r="E92" s="7">
        <v>738300</v>
      </c>
      <c r="F92" s="7">
        <v>602900</v>
      </c>
      <c r="G92" s="7">
        <v>6995700</v>
      </c>
      <c r="H92" s="7">
        <v>915000</v>
      </c>
      <c r="I92" s="7">
        <v>210120</v>
      </c>
      <c r="J92" s="7">
        <v>1030120</v>
      </c>
      <c r="K92" s="7">
        <v>744400</v>
      </c>
      <c r="L92" s="7">
        <v>6681280</v>
      </c>
      <c r="M92" s="7"/>
      <c r="N92" s="7"/>
      <c r="O92" s="7">
        <v>9600000</v>
      </c>
    </row>
    <row r="93" spans="1:15" x14ac:dyDescent="0.45">
      <c r="A93" s="7" t="s">
        <v>106</v>
      </c>
      <c r="B93" s="7">
        <v>713700</v>
      </c>
      <c r="C93" s="7">
        <v>474000</v>
      </c>
      <c r="D93" s="7">
        <v>63050</v>
      </c>
      <c r="E93" s="7">
        <v>758100</v>
      </c>
      <c r="F93" s="7">
        <v>612800</v>
      </c>
      <c r="G93" s="7">
        <v>7064950</v>
      </c>
      <c r="H93" s="7">
        <v>917800</v>
      </c>
      <c r="I93" s="7">
        <v>210120</v>
      </c>
      <c r="J93" s="7">
        <v>1052660</v>
      </c>
      <c r="K93" s="7">
        <v>754200</v>
      </c>
      <c r="L93" s="7">
        <v>6745680</v>
      </c>
      <c r="M93" s="7"/>
      <c r="N93" s="7"/>
      <c r="O93" s="7">
        <v>9700000</v>
      </c>
    </row>
    <row r="94" spans="1:15" x14ac:dyDescent="0.45">
      <c r="A94" s="7" t="s">
        <v>107</v>
      </c>
      <c r="B94" s="7">
        <v>713700</v>
      </c>
      <c r="C94" s="7">
        <v>498000</v>
      </c>
      <c r="D94" s="7">
        <v>63700</v>
      </c>
      <c r="E94" s="7">
        <v>773300</v>
      </c>
      <c r="F94" s="7">
        <v>620400</v>
      </c>
      <c r="G94" s="7">
        <v>7117200</v>
      </c>
      <c r="H94" s="7">
        <v>920000</v>
      </c>
      <c r="I94" s="7">
        <v>210120</v>
      </c>
      <c r="J94" s="7">
        <v>1074970</v>
      </c>
      <c r="K94" s="7">
        <v>763900</v>
      </c>
      <c r="L94" s="7">
        <v>6810980</v>
      </c>
      <c r="M94" s="7"/>
      <c r="N94" s="7"/>
      <c r="O94" s="7">
        <v>9800000</v>
      </c>
    </row>
    <row r="95" spans="1:15" x14ac:dyDescent="0.45">
      <c r="A95" s="7" t="s">
        <v>108</v>
      </c>
      <c r="B95" s="7">
        <v>713700</v>
      </c>
      <c r="C95" s="7">
        <v>498000</v>
      </c>
      <c r="D95" s="7">
        <v>64350</v>
      </c>
      <c r="E95" s="7">
        <v>793100</v>
      </c>
      <c r="F95" s="7">
        <v>630300</v>
      </c>
      <c r="G95" s="7">
        <v>7186450</v>
      </c>
      <c r="H95" s="7">
        <v>920000</v>
      </c>
      <c r="I95" s="7">
        <v>210120</v>
      </c>
      <c r="J95" s="7">
        <v>1097970</v>
      </c>
      <c r="K95" s="7">
        <v>773900</v>
      </c>
      <c r="L95" s="7">
        <v>6877480</v>
      </c>
      <c r="M95" s="7"/>
      <c r="N95" s="7"/>
      <c r="O95" s="7">
        <v>9900000</v>
      </c>
    </row>
    <row r="96" spans="1:15" x14ac:dyDescent="0.45">
      <c r="A96" s="7" t="s">
        <v>109</v>
      </c>
      <c r="B96" s="7">
        <v>713700</v>
      </c>
      <c r="C96" s="7">
        <v>498000</v>
      </c>
      <c r="D96" s="7">
        <v>65000</v>
      </c>
      <c r="E96" s="7">
        <v>813100</v>
      </c>
      <c r="F96" s="7">
        <v>640300</v>
      </c>
      <c r="G96" s="7">
        <v>7255400</v>
      </c>
      <c r="H96" s="7">
        <v>920000</v>
      </c>
      <c r="I96" s="7">
        <v>210120</v>
      </c>
      <c r="J96" s="7">
        <v>1120970</v>
      </c>
      <c r="K96" s="7">
        <v>783900</v>
      </c>
      <c r="L96" s="7">
        <v>6943980</v>
      </c>
      <c r="M96" s="7"/>
      <c r="N96" s="7"/>
      <c r="O96" s="7">
        <v>10000000</v>
      </c>
    </row>
    <row r="97" spans="1:15" x14ac:dyDescent="0.45">
      <c r="A97" s="7" t="s">
        <v>110</v>
      </c>
      <c r="B97" s="7">
        <v>713700</v>
      </c>
      <c r="C97" s="7">
        <v>498000</v>
      </c>
      <c r="D97" s="7">
        <v>65650</v>
      </c>
      <c r="E97" s="7">
        <v>832900</v>
      </c>
      <c r="F97" s="7">
        <v>650200</v>
      </c>
      <c r="G97" s="7">
        <v>7324650</v>
      </c>
      <c r="H97" s="7">
        <v>920000</v>
      </c>
      <c r="I97" s="7">
        <v>210120</v>
      </c>
      <c r="J97" s="7">
        <v>1143970</v>
      </c>
      <c r="K97" s="7">
        <v>793900</v>
      </c>
      <c r="L97" s="7">
        <v>7010580</v>
      </c>
      <c r="M97" s="7"/>
      <c r="N97" s="7"/>
      <c r="O97" s="7">
        <v>10100000</v>
      </c>
    </row>
    <row r="98" spans="1:15" x14ac:dyDescent="0.45">
      <c r="A98" s="7" t="s">
        <v>111</v>
      </c>
      <c r="B98" s="7">
        <v>713700</v>
      </c>
      <c r="C98" s="7">
        <v>498000</v>
      </c>
      <c r="D98" s="7">
        <v>66300</v>
      </c>
      <c r="E98" s="7">
        <v>852900</v>
      </c>
      <c r="F98" s="7">
        <v>660200</v>
      </c>
      <c r="G98" s="7">
        <v>7393500</v>
      </c>
      <c r="H98" s="7">
        <v>920000</v>
      </c>
      <c r="I98" s="7">
        <v>210120</v>
      </c>
      <c r="J98" s="7">
        <v>1166970</v>
      </c>
      <c r="K98" s="7">
        <v>803900</v>
      </c>
      <c r="L98" s="7">
        <v>7077080</v>
      </c>
      <c r="M98" s="7"/>
      <c r="N98" s="7"/>
      <c r="O98" s="7">
        <v>10200000</v>
      </c>
    </row>
    <row r="99" spans="1:15" x14ac:dyDescent="0.45">
      <c r="A99" s="7" t="s">
        <v>112</v>
      </c>
      <c r="B99" s="7">
        <v>713700</v>
      </c>
      <c r="C99" s="7">
        <v>528000</v>
      </c>
      <c r="D99" s="7">
        <v>66950</v>
      </c>
      <c r="E99" s="7">
        <v>866700</v>
      </c>
      <c r="F99" s="7">
        <v>667100</v>
      </c>
      <c r="G99" s="7">
        <v>7441850</v>
      </c>
      <c r="H99" s="7">
        <v>920000</v>
      </c>
      <c r="I99" s="7">
        <v>210120</v>
      </c>
      <c r="J99" s="7">
        <v>1189970</v>
      </c>
      <c r="K99" s="7">
        <v>813900</v>
      </c>
      <c r="L99" s="7">
        <v>7143580</v>
      </c>
      <c r="M99" s="7"/>
      <c r="N99" s="7"/>
      <c r="O99" s="7">
        <v>10300000</v>
      </c>
    </row>
    <row r="100" spans="1:15" x14ac:dyDescent="0.45">
      <c r="A100" s="7" t="s">
        <v>113</v>
      </c>
      <c r="B100" s="7">
        <v>713700</v>
      </c>
      <c r="C100" s="7">
        <v>528000</v>
      </c>
      <c r="D100" s="7">
        <v>67600</v>
      </c>
      <c r="E100" s="7">
        <v>886700</v>
      </c>
      <c r="F100" s="7">
        <v>677100</v>
      </c>
      <c r="G100" s="7">
        <v>7510800</v>
      </c>
      <c r="H100" s="7">
        <v>920000</v>
      </c>
      <c r="I100" s="7">
        <v>210120</v>
      </c>
      <c r="J100" s="7">
        <v>1212970</v>
      </c>
      <c r="K100" s="7">
        <v>823900</v>
      </c>
      <c r="L100" s="7">
        <v>7210080</v>
      </c>
      <c r="M100" s="7"/>
      <c r="N100" s="7"/>
      <c r="O100" s="7">
        <v>10400000</v>
      </c>
    </row>
    <row r="101" spans="1:15" x14ac:dyDescent="0.45">
      <c r="A101" s="7" t="s">
        <v>114</v>
      </c>
      <c r="B101" s="7">
        <v>713700</v>
      </c>
      <c r="C101" s="7">
        <v>528000</v>
      </c>
      <c r="D101" s="7">
        <v>68250</v>
      </c>
      <c r="E101" s="7">
        <v>906500</v>
      </c>
      <c r="F101" s="7">
        <v>687000</v>
      </c>
      <c r="G101" s="7">
        <v>7580050</v>
      </c>
      <c r="H101" s="7">
        <v>920000</v>
      </c>
      <c r="I101" s="7">
        <v>210120</v>
      </c>
      <c r="J101" s="7">
        <v>1235970</v>
      </c>
      <c r="K101" s="7">
        <v>833900</v>
      </c>
      <c r="L101" s="7">
        <v>7276580</v>
      </c>
      <c r="M101" s="7"/>
      <c r="N101" s="7"/>
      <c r="O101" s="7">
        <v>10500000</v>
      </c>
    </row>
    <row r="102" spans="1:15" x14ac:dyDescent="0.45">
      <c r="A102" s="7" t="s">
        <v>115</v>
      </c>
      <c r="B102" s="7">
        <v>713700</v>
      </c>
      <c r="C102" s="7">
        <v>528000</v>
      </c>
      <c r="D102" s="7">
        <v>68900</v>
      </c>
      <c r="E102" s="7">
        <v>926500</v>
      </c>
      <c r="F102" s="7">
        <v>697000</v>
      </c>
      <c r="G102" s="7">
        <v>7649000</v>
      </c>
      <c r="H102" s="7">
        <v>920000</v>
      </c>
      <c r="I102" s="7">
        <v>210120</v>
      </c>
      <c r="J102" s="7">
        <v>1258970</v>
      </c>
      <c r="K102" s="7">
        <v>843900</v>
      </c>
      <c r="L102" s="7">
        <v>7343080</v>
      </c>
      <c r="M102" s="7"/>
      <c r="N102" s="7"/>
      <c r="O102" s="7">
        <v>10600000</v>
      </c>
    </row>
    <row r="103" spans="1:15" x14ac:dyDescent="0.45">
      <c r="A103" s="7" t="s">
        <v>116</v>
      </c>
      <c r="B103" s="7">
        <v>713700</v>
      </c>
      <c r="C103" s="7">
        <v>528000</v>
      </c>
      <c r="D103" s="7">
        <v>69550</v>
      </c>
      <c r="E103" s="7">
        <v>946300</v>
      </c>
      <c r="F103" s="7">
        <v>706900</v>
      </c>
      <c r="G103" s="7">
        <v>7718250</v>
      </c>
      <c r="H103" s="7">
        <v>920000</v>
      </c>
      <c r="I103" s="7">
        <v>210120</v>
      </c>
      <c r="J103" s="7">
        <v>1281970</v>
      </c>
      <c r="K103" s="7">
        <v>853900</v>
      </c>
      <c r="L103" s="7">
        <v>7409680</v>
      </c>
      <c r="M103" s="7"/>
      <c r="N103" s="7"/>
      <c r="O103" s="7">
        <v>10700000</v>
      </c>
    </row>
    <row r="104" spans="1:15" x14ac:dyDescent="0.45">
      <c r="A104" s="7" t="s">
        <v>117</v>
      </c>
      <c r="B104" s="7">
        <v>713700</v>
      </c>
      <c r="C104" s="7">
        <v>528000</v>
      </c>
      <c r="D104" s="7">
        <v>70200</v>
      </c>
      <c r="E104" s="7">
        <v>966640</v>
      </c>
      <c r="F104" s="7">
        <v>716800</v>
      </c>
      <c r="G104" s="7">
        <v>7786900</v>
      </c>
      <c r="H104" s="7">
        <v>920000</v>
      </c>
      <c r="I104" s="7">
        <v>210120</v>
      </c>
      <c r="J104" s="7">
        <v>1304970</v>
      </c>
      <c r="K104" s="7">
        <v>863900</v>
      </c>
      <c r="L104" s="7">
        <v>7476180</v>
      </c>
      <c r="M104" s="7"/>
      <c r="N104" s="7"/>
      <c r="O104" s="7">
        <v>10800000</v>
      </c>
    </row>
    <row r="105" spans="1:15" x14ac:dyDescent="0.45">
      <c r="A105" s="7" t="s">
        <v>118</v>
      </c>
      <c r="B105" s="7">
        <v>713700</v>
      </c>
      <c r="C105" s="7">
        <v>558000</v>
      </c>
      <c r="D105" s="7">
        <v>70850</v>
      </c>
      <c r="E105" s="7">
        <v>982740</v>
      </c>
      <c r="F105" s="7">
        <v>723800</v>
      </c>
      <c r="G105" s="7">
        <v>7832850</v>
      </c>
      <c r="H105" s="7">
        <v>920000</v>
      </c>
      <c r="I105" s="7">
        <v>210120</v>
      </c>
      <c r="J105" s="7">
        <v>1327970</v>
      </c>
      <c r="K105" s="7">
        <v>873900</v>
      </c>
      <c r="L105" s="7">
        <v>7542680</v>
      </c>
      <c r="M105" s="7"/>
      <c r="N105" s="7"/>
      <c r="O105" s="7">
        <v>10900000</v>
      </c>
    </row>
    <row r="106" spans="1:15" x14ac:dyDescent="0.45">
      <c r="A106" s="7" t="s">
        <v>119</v>
      </c>
      <c r="B106" s="7">
        <v>713700</v>
      </c>
      <c r="C106" s="7">
        <v>558000</v>
      </c>
      <c r="D106" s="7">
        <v>71500</v>
      </c>
      <c r="E106" s="7">
        <v>1005510</v>
      </c>
      <c r="F106" s="7">
        <v>733700</v>
      </c>
      <c r="G106" s="7">
        <v>7899000</v>
      </c>
      <c r="H106" s="7">
        <v>920000</v>
      </c>
      <c r="I106" s="7">
        <v>210120</v>
      </c>
      <c r="J106" s="7">
        <v>1350970</v>
      </c>
      <c r="K106" s="7">
        <v>883900</v>
      </c>
      <c r="L106" s="7">
        <v>7609180</v>
      </c>
      <c r="M106" s="7"/>
      <c r="N106" s="7"/>
      <c r="O106" s="7">
        <v>11000000</v>
      </c>
    </row>
    <row r="107" spans="1:15" x14ac:dyDescent="0.45">
      <c r="A107" s="7" t="s">
        <v>120</v>
      </c>
      <c r="B107" s="7">
        <v>713700</v>
      </c>
      <c r="C107" s="7">
        <v>558000</v>
      </c>
      <c r="D107" s="7">
        <v>72150</v>
      </c>
      <c r="E107" s="7">
        <v>1028510</v>
      </c>
      <c r="F107" s="7">
        <v>743700</v>
      </c>
      <c r="G107" s="7">
        <v>7964850</v>
      </c>
      <c r="H107" s="7">
        <v>920000</v>
      </c>
      <c r="I107" s="7">
        <v>210120</v>
      </c>
      <c r="J107" s="7">
        <v>1373970</v>
      </c>
      <c r="K107" s="7">
        <v>893900</v>
      </c>
      <c r="L107" s="7">
        <v>7675680</v>
      </c>
      <c r="M107" s="7"/>
      <c r="N107" s="7"/>
      <c r="O107" s="7">
        <v>11100000</v>
      </c>
    </row>
    <row r="108" spans="1:15" x14ac:dyDescent="0.45">
      <c r="A108" s="7" t="s">
        <v>121</v>
      </c>
      <c r="B108" s="7">
        <v>713700</v>
      </c>
      <c r="C108" s="7">
        <v>558000</v>
      </c>
      <c r="D108" s="7">
        <v>72800</v>
      </c>
      <c r="E108" s="7">
        <v>1051280</v>
      </c>
      <c r="F108" s="7">
        <v>753600</v>
      </c>
      <c r="G108" s="7">
        <v>8031100</v>
      </c>
      <c r="H108" s="7">
        <v>920000</v>
      </c>
      <c r="I108" s="7">
        <v>210120</v>
      </c>
      <c r="J108" s="7">
        <v>1396970</v>
      </c>
      <c r="K108" s="7">
        <v>903900</v>
      </c>
      <c r="L108" s="7">
        <v>7742180</v>
      </c>
      <c r="M108" s="7"/>
      <c r="N108" s="7"/>
      <c r="O108" s="7">
        <v>11200000</v>
      </c>
    </row>
    <row r="109" spans="1:15" x14ac:dyDescent="0.45">
      <c r="A109" s="7" t="s">
        <v>122</v>
      </c>
      <c r="B109" s="7">
        <v>713700</v>
      </c>
      <c r="C109" s="7">
        <v>558000</v>
      </c>
      <c r="D109" s="7">
        <v>73450</v>
      </c>
      <c r="E109" s="7">
        <v>1074280</v>
      </c>
      <c r="F109" s="7">
        <v>763600</v>
      </c>
      <c r="G109" s="7">
        <v>8096950</v>
      </c>
      <c r="H109" s="7">
        <v>920000</v>
      </c>
      <c r="I109" s="7">
        <v>210120</v>
      </c>
      <c r="J109" s="7">
        <v>1419970</v>
      </c>
      <c r="K109" s="7">
        <v>913900</v>
      </c>
      <c r="L109" s="7">
        <v>7808780</v>
      </c>
      <c r="M109" s="7"/>
      <c r="N109" s="7"/>
      <c r="O109" s="7">
        <v>11300000</v>
      </c>
    </row>
    <row r="110" spans="1:15" x14ac:dyDescent="0.45">
      <c r="A110" s="7" t="s">
        <v>123</v>
      </c>
      <c r="B110" s="7">
        <v>713700</v>
      </c>
      <c r="C110" s="7">
        <v>558000</v>
      </c>
      <c r="D110" s="7">
        <v>74100</v>
      </c>
      <c r="E110" s="7">
        <v>1097050</v>
      </c>
      <c r="F110" s="7">
        <v>773500</v>
      </c>
      <c r="G110" s="7">
        <v>8163200</v>
      </c>
      <c r="H110" s="7">
        <v>920000</v>
      </c>
      <c r="I110" s="7">
        <v>210120</v>
      </c>
      <c r="J110" s="7">
        <v>1446870</v>
      </c>
      <c r="K110" s="7">
        <v>923900</v>
      </c>
      <c r="L110" s="7">
        <v>7871280</v>
      </c>
      <c r="M110" s="7"/>
      <c r="N110" s="7"/>
      <c r="O110" s="7">
        <v>11400000</v>
      </c>
    </row>
    <row r="111" spans="1:15" x14ac:dyDescent="0.45">
      <c r="A111" s="7" t="s">
        <v>124</v>
      </c>
      <c r="B111" s="7">
        <v>713700</v>
      </c>
      <c r="C111" s="7">
        <v>588000</v>
      </c>
      <c r="D111" s="7">
        <v>74750</v>
      </c>
      <c r="E111" s="7">
        <v>1113150</v>
      </c>
      <c r="F111" s="7">
        <v>780500</v>
      </c>
      <c r="G111" s="7">
        <v>8209050</v>
      </c>
      <c r="H111" s="7">
        <v>920000</v>
      </c>
      <c r="I111" s="7">
        <v>210120</v>
      </c>
      <c r="J111" s="7">
        <v>1479870</v>
      </c>
      <c r="K111" s="7">
        <v>933900</v>
      </c>
      <c r="L111" s="7">
        <v>7927580</v>
      </c>
      <c r="M111" s="7"/>
      <c r="N111" s="7"/>
      <c r="O111" s="7">
        <v>11500000</v>
      </c>
    </row>
    <row r="112" spans="1:15" x14ac:dyDescent="0.45">
      <c r="A112" s="7" t="s">
        <v>125</v>
      </c>
      <c r="B112" s="7">
        <v>713700</v>
      </c>
      <c r="C112" s="7">
        <v>588000</v>
      </c>
      <c r="D112" s="7">
        <v>75400</v>
      </c>
      <c r="E112" s="7">
        <v>1135920</v>
      </c>
      <c r="F112" s="7">
        <v>790400</v>
      </c>
      <c r="G112" s="7">
        <v>8275300</v>
      </c>
      <c r="H112" s="7">
        <v>920000</v>
      </c>
      <c r="I112" s="7">
        <v>210120</v>
      </c>
      <c r="J112" s="7">
        <v>1512870</v>
      </c>
      <c r="K112" s="7">
        <v>943900</v>
      </c>
      <c r="L112" s="7">
        <v>7983880</v>
      </c>
      <c r="M112" s="7"/>
      <c r="N112" s="7"/>
      <c r="O112" s="7">
        <v>11600000</v>
      </c>
    </row>
    <row r="113" spans="1:15" x14ac:dyDescent="0.45">
      <c r="A113" s="7" t="s">
        <v>126</v>
      </c>
      <c r="B113" s="7">
        <v>713700</v>
      </c>
      <c r="C113" s="7">
        <v>588000</v>
      </c>
      <c r="D113" s="7">
        <v>76050</v>
      </c>
      <c r="E113" s="7">
        <v>1158690</v>
      </c>
      <c r="F113" s="7">
        <v>800300</v>
      </c>
      <c r="G113" s="7">
        <v>8341450</v>
      </c>
      <c r="H113" s="7">
        <v>920000</v>
      </c>
      <c r="I113" s="7">
        <v>210120</v>
      </c>
      <c r="J113" s="7">
        <v>1545870</v>
      </c>
      <c r="K113" s="7">
        <v>953900</v>
      </c>
      <c r="L113" s="7">
        <v>8040180</v>
      </c>
      <c r="M113" s="7"/>
      <c r="N113" s="7"/>
      <c r="O113" s="7">
        <v>11700000</v>
      </c>
    </row>
    <row r="114" spans="1:15" x14ac:dyDescent="0.45">
      <c r="A114" s="7" t="s">
        <v>127</v>
      </c>
      <c r="B114" s="7">
        <v>713700</v>
      </c>
      <c r="C114" s="7">
        <v>588000</v>
      </c>
      <c r="D114" s="7">
        <v>76700</v>
      </c>
      <c r="E114" s="7">
        <v>1181690</v>
      </c>
      <c r="F114" s="7">
        <v>810300</v>
      </c>
      <c r="G114" s="7">
        <v>8407300</v>
      </c>
      <c r="H114" s="7">
        <v>920000</v>
      </c>
      <c r="I114" s="7">
        <v>210120</v>
      </c>
      <c r="J114" s="7">
        <v>1578870</v>
      </c>
      <c r="K114" s="7">
        <v>963900</v>
      </c>
      <c r="L114" s="7">
        <v>8096480</v>
      </c>
      <c r="M114" s="7"/>
      <c r="N114" s="7"/>
      <c r="O114" s="7">
        <v>11800000</v>
      </c>
    </row>
    <row r="115" spans="1:15" x14ac:dyDescent="0.45">
      <c r="A115" s="7" t="s">
        <v>128</v>
      </c>
      <c r="B115" s="7">
        <v>713700</v>
      </c>
      <c r="C115" s="7">
        <v>588000</v>
      </c>
      <c r="D115" s="7">
        <v>77350</v>
      </c>
      <c r="E115" s="7">
        <v>1204460</v>
      </c>
      <c r="F115" s="7">
        <v>820200</v>
      </c>
      <c r="G115" s="7">
        <v>8473550</v>
      </c>
      <c r="H115" s="7">
        <v>920000</v>
      </c>
      <c r="I115" s="7">
        <v>210120</v>
      </c>
      <c r="J115" s="7">
        <v>1611870</v>
      </c>
      <c r="K115" s="7">
        <v>973900</v>
      </c>
      <c r="L115" s="7">
        <v>8152780</v>
      </c>
      <c r="M115" s="7"/>
      <c r="N115" s="7"/>
      <c r="O115" s="7">
        <v>11900000</v>
      </c>
    </row>
    <row r="116" spans="1:15" x14ac:dyDescent="0.45">
      <c r="A116" s="7" t="s">
        <v>129</v>
      </c>
      <c r="B116" s="7">
        <v>713700</v>
      </c>
      <c r="C116" s="7">
        <v>588000</v>
      </c>
      <c r="D116" s="7">
        <v>78000</v>
      </c>
      <c r="E116" s="7">
        <v>1227460</v>
      </c>
      <c r="F116" s="7">
        <v>830200</v>
      </c>
      <c r="G116" s="7">
        <v>8539400</v>
      </c>
      <c r="H116" s="7">
        <v>920000</v>
      </c>
      <c r="I116" s="7">
        <v>210120</v>
      </c>
      <c r="J116" s="7">
        <v>1644870</v>
      </c>
      <c r="K116" s="7">
        <v>983900</v>
      </c>
      <c r="L116" s="7">
        <v>8209080</v>
      </c>
      <c r="M116" s="7"/>
      <c r="N116" s="7"/>
      <c r="O116" s="7">
        <v>12000000</v>
      </c>
    </row>
    <row r="120" spans="1:15" x14ac:dyDescent="0.45">
      <c r="A120" t="s">
        <v>14</v>
      </c>
    </row>
    <row r="121" spans="1:15" x14ac:dyDescent="0.45">
      <c r="A121" s="4" t="s">
        <v>130</v>
      </c>
      <c r="B121" s="4"/>
      <c r="C121" s="4"/>
      <c r="D121" s="4"/>
      <c r="E121" s="4"/>
      <c r="F121" s="4"/>
      <c r="G121" s="4"/>
      <c r="H121" s="5" t="s">
        <v>131</v>
      </c>
      <c r="I121" s="5"/>
      <c r="J121" s="5"/>
      <c r="K121" s="5"/>
      <c r="L121" s="5"/>
    </row>
    <row r="122" spans="1:15" x14ac:dyDescent="0.45">
      <c r="A122" s="3" t="s">
        <v>17</v>
      </c>
      <c r="B122" s="3" t="s">
        <v>18</v>
      </c>
      <c r="C122" s="3" t="s">
        <v>19</v>
      </c>
      <c r="D122" s="3" t="s">
        <v>20</v>
      </c>
      <c r="E122" s="3" t="s">
        <v>21</v>
      </c>
      <c r="F122" s="3" t="s">
        <v>22</v>
      </c>
      <c r="G122" s="3" t="s">
        <v>23</v>
      </c>
      <c r="H122" s="3" t="s">
        <v>24</v>
      </c>
      <c r="I122" s="3" t="s">
        <v>25</v>
      </c>
      <c r="J122" s="3" t="s">
        <v>21</v>
      </c>
      <c r="K122" s="3" t="s">
        <v>22</v>
      </c>
      <c r="L122" s="3" t="s">
        <v>23</v>
      </c>
      <c r="M122" s="3" t="s">
        <v>132</v>
      </c>
      <c r="N122" s="3" t="s">
        <v>27</v>
      </c>
      <c r="O122" s="3" t="s">
        <v>28</v>
      </c>
    </row>
    <row r="123" spans="1:15" x14ac:dyDescent="0.45">
      <c r="A123" s="1" t="s">
        <v>133</v>
      </c>
      <c r="B123" s="1">
        <v>186660</v>
      </c>
      <c r="C123" s="1">
        <v>118224</v>
      </c>
      <c r="D123" s="7">
        <v>13000</v>
      </c>
      <c r="E123" s="1">
        <v>2700</v>
      </c>
      <c r="F123" s="1">
        <v>62400</v>
      </c>
      <c r="G123" s="1">
        <v>1619516</v>
      </c>
      <c r="H123" s="1">
        <v>209400</v>
      </c>
      <c r="I123" s="1">
        <v>210120</v>
      </c>
      <c r="J123" s="1">
        <v>2500</v>
      </c>
      <c r="K123" s="1">
        <v>58800</v>
      </c>
      <c r="L123" s="1">
        <v>1525480</v>
      </c>
      <c r="O123" s="7">
        <v>2000000</v>
      </c>
    </row>
    <row r="124" spans="1:15" x14ac:dyDescent="0.45">
      <c r="A124" s="1" t="s">
        <v>30</v>
      </c>
      <c r="B124" s="1">
        <v>197640</v>
      </c>
      <c r="C124" s="1">
        <v>125172</v>
      </c>
      <c r="D124" s="7">
        <v>13650</v>
      </c>
      <c r="E124" s="1">
        <v>8750</v>
      </c>
      <c r="F124" s="1">
        <v>67500</v>
      </c>
      <c r="G124" s="1">
        <v>1689638</v>
      </c>
      <c r="H124" s="1">
        <v>223200</v>
      </c>
      <c r="I124" s="1">
        <v>210120</v>
      </c>
      <c r="J124" s="1">
        <v>6800</v>
      </c>
      <c r="K124" s="1">
        <v>63600</v>
      </c>
      <c r="L124" s="1">
        <v>1598680</v>
      </c>
      <c r="O124" s="7">
        <v>2100000</v>
      </c>
    </row>
    <row r="125" spans="1:15" x14ac:dyDescent="0.45">
      <c r="A125" s="1" t="s">
        <v>31</v>
      </c>
      <c r="B125" s="1">
        <v>197640</v>
      </c>
      <c r="C125" s="1">
        <v>125172</v>
      </c>
      <c r="D125" s="7">
        <v>14300</v>
      </c>
      <c r="E125" s="1">
        <v>12250</v>
      </c>
      <c r="F125" s="1">
        <v>74500</v>
      </c>
      <c r="G125" s="1">
        <v>1778388</v>
      </c>
      <c r="H125" s="1">
        <v>237100</v>
      </c>
      <c r="I125" s="1">
        <v>210120</v>
      </c>
      <c r="J125" s="1">
        <v>11100</v>
      </c>
      <c r="K125" s="1">
        <v>72200</v>
      </c>
      <c r="L125" s="1">
        <v>1671780</v>
      </c>
      <c r="O125" s="7">
        <v>2200000</v>
      </c>
    </row>
    <row r="126" spans="1:15" x14ac:dyDescent="0.45">
      <c r="A126" s="1" t="s">
        <v>32</v>
      </c>
      <c r="B126" s="1">
        <v>208620</v>
      </c>
      <c r="C126" s="1">
        <v>132132</v>
      </c>
      <c r="D126" s="7">
        <v>14950</v>
      </c>
      <c r="E126" s="1">
        <v>14800</v>
      </c>
      <c r="F126" s="1">
        <v>79600</v>
      </c>
      <c r="G126" s="1">
        <v>1852098</v>
      </c>
      <c r="H126" s="1">
        <v>250900</v>
      </c>
      <c r="I126" s="1">
        <v>210120</v>
      </c>
      <c r="J126" s="1">
        <v>15400</v>
      </c>
      <c r="K126" s="1">
        <v>80800</v>
      </c>
      <c r="L126" s="1">
        <v>1744980</v>
      </c>
      <c r="O126" s="7">
        <v>2300000</v>
      </c>
    </row>
    <row r="127" spans="1:15" x14ac:dyDescent="0.45">
      <c r="A127" s="1" t="s">
        <v>33</v>
      </c>
      <c r="B127" s="1">
        <v>219600</v>
      </c>
      <c r="C127" s="1">
        <v>139080</v>
      </c>
      <c r="D127" s="7">
        <v>15600</v>
      </c>
      <c r="E127" s="1">
        <v>17400</v>
      </c>
      <c r="F127" s="1">
        <v>84800</v>
      </c>
      <c r="G127" s="1">
        <v>1925720</v>
      </c>
      <c r="H127" s="1">
        <v>264800</v>
      </c>
      <c r="I127" s="1">
        <v>210120</v>
      </c>
      <c r="J127" s="1">
        <v>19750</v>
      </c>
      <c r="K127" s="1">
        <v>89500</v>
      </c>
      <c r="L127" s="1">
        <v>1817980</v>
      </c>
      <c r="O127" s="7">
        <v>2400000</v>
      </c>
    </row>
    <row r="128" spans="1:15" x14ac:dyDescent="0.45">
      <c r="A128" s="1" t="s">
        <v>34</v>
      </c>
      <c r="B128" s="1">
        <v>219600</v>
      </c>
      <c r="C128" s="1">
        <v>139080</v>
      </c>
      <c r="D128" s="7">
        <v>16250</v>
      </c>
      <c r="E128" s="1">
        <v>20850</v>
      </c>
      <c r="F128" s="1">
        <v>91700</v>
      </c>
      <c r="G128" s="1">
        <v>2014670</v>
      </c>
      <c r="H128" s="1">
        <v>278600</v>
      </c>
      <c r="I128" s="1">
        <v>210120</v>
      </c>
      <c r="J128" s="1">
        <v>24050</v>
      </c>
      <c r="K128" s="1">
        <v>98100</v>
      </c>
      <c r="L128" s="1">
        <v>1891180</v>
      </c>
      <c r="O128" s="7">
        <v>2500000</v>
      </c>
    </row>
    <row r="129" spans="1:15" x14ac:dyDescent="0.45">
      <c r="A129" s="1" t="s">
        <v>35</v>
      </c>
      <c r="B129" s="1">
        <v>241560</v>
      </c>
      <c r="C129" s="1">
        <v>152988</v>
      </c>
      <c r="D129" s="7">
        <v>16900</v>
      </c>
      <c r="E129" s="1">
        <v>22550</v>
      </c>
      <c r="F129" s="1">
        <v>95100</v>
      </c>
      <c r="G129" s="1">
        <v>2072952</v>
      </c>
      <c r="H129" s="1">
        <v>292400</v>
      </c>
      <c r="I129" s="1">
        <v>210120</v>
      </c>
      <c r="J129" s="1">
        <v>28350</v>
      </c>
      <c r="K129" s="1">
        <v>106700</v>
      </c>
      <c r="L129" s="1">
        <v>1964380</v>
      </c>
      <c r="O129" s="7">
        <v>2600000</v>
      </c>
    </row>
    <row r="130" spans="1:15" x14ac:dyDescent="0.45">
      <c r="A130" s="1" t="s">
        <v>36</v>
      </c>
      <c r="B130" s="1">
        <v>241560</v>
      </c>
      <c r="C130" s="1">
        <v>152988</v>
      </c>
      <c r="D130" s="7">
        <v>17550</v>
      </c>
      <c r="E130" s="1">
        <v>26000</v>
      </c>
      <c r="F130" s="1">
        <v>102000</v>
      </c>
      <c r="G130" s="1">
        <v>2161902</v>
      </c>
      <c r="H130" s="1">
        <v>306300</v>
      </c>
      <c r="I130" s="1">
        <v>210120</v>
      </c>
      <c r="J130" s="1">
        <v>32650</v>
      </c>
      <c r="K130" s="1">
        <v>115300</v>
      </c>
      <c r="L130" s="1">
        <v>2037480</v>
      </c>
      <c r="O130" s="7">
        <v>2700000</v>
      </c>
    </row>
    <row r="131" spans="1:15" x14ac:dyDescent="0.45">
      <c r="A131" s="1" t="s">
        <v>37</v>
      </c>
      <c r="B131" s="1">
        <v>263520</v>
      </c>
      <c r="C131" s="1">
        <v>166896</v>
      </c>
      <c r="D131" s="7">
        <v>18200</v>
      </c>
      <c r="E131" s="1">
        <v>27700</v>
      </c>
      <c r="F131" s="1">
        <v>105400</v>
      </c>
      <c r="G131" s="1">
        <v>2220284</v>
      </c>
      <c r="H131" s="1">
        <v>320100</v>
      </c>
      <c r="I131" s="1">
        <v>210120</v>
      </c>
      <c r="J131" s="1">
        <v>36950</v>
      </c>
      <c r="K131" s="1">
        <v>123900</v>
      </c>
      <c r="L131" s="1">
        <v>2110680</v>
      </c>
      <c r="O131" s="7">
        <v>2800000</v>
      </c>
    </row>
    <row r="132" spans="1:15" x14ac:dyDescent="0.45">
      <c r="A132" s="1" t="s">
        <v>38</v>
      </c>
      <c r="B132" s="1">
        <v>263520</v>
      </c>
      <c r="C132" s="1">
        <v>166896</v>
      </c>
      <c r="D132" s="7">
        <v>18850</v>
      </c>
      <c r="E132" s="1">
        <v>31150</v>
      </c>
      <c r="F132" s="1">
        <v>112300</v>
      </c>
      <c r="G132" s="1">
        <v>2309134</v>
      </c>
      <c r="H132" s="1">
        <v>334000</v>
      </c>
      <c r="I132" s="1">
        <v>210120</v>
      </c>
      <c r="J132" s="1">
        <v>41250</v>
      </c>
      <c r="K132" s="1">
        <v>132500</v>
      </c>
      <c r="L132" s="1">
        <v>2183780</v>
      </c>
      <c r="O132" s="7">
        <v>2900000</v>
      </c>
    </row>
    <row r="133" spans="1:15" x14ac:dyDescent="0.45">
      <c r="A133" s="1" t="s">
        <v>39</v>
      </c>
      <c r="B133" s="1">
        <v>285480</v>
      </c>
      <c r="C133" s="1">
        <v>180804</v>
      </c>
      <c r="D133" s="7">
        <v>19500</v>
      </c>
      <c r="E133" s="1">
        <v>32850</v>
      </c>
      <c r="F133" s="1">
        <v>115700</v>
      </c>
      <c r="G133" s="1">
        <v>2367516</v>
      </c>
      <c r="H133" s="1">
        <v>347900</v>
      </c>
      <c r="I133" s="1">
        <v>210120</v>
      </c>
      <c r="J133" s="1">
        <v>45550</v>
      </c>
      <c r="K133" s="1">
        <v>141100</v>
      </c>
      <c r="L133" s="1">
        <v>2256880</v>
      </c>
      <c r="O133" s="7">
        <v>3000000</v>
      </c>
    </row>
    <row r="134" spans="1:15" x14ac:dyDescent="0.45">
      <c r="A134" s="1" t="s">
        <v>40</v>
      </c>
      <c r="B134" s="1">
        <v>285480</v>
      </c>
      <c r="C134" s="1">
        <v>180804</v>
      </c>
      <c r="D134" s="7">
        <v>20150</v>
      </c>
      <c r="E134" s="1">
        <v>36300</v>
      </c>
      <c r="F134" s="1">
        <v>122600</v>
      </c>
      <c r="G134" s="1">
        <v>2456466</v>
      </c>
      <c r="H134" s="1">
        <v>361700</v>
      </c>
      <c r="I134" s="1">
        <v>210120</v>
      </c>
      <c r="J134" s="1">
        <v>49900</v>
      </c>
      <c r="K134" s="1">
        <v>149800</v>
      </c>
      <c r="L134" s="1">
        <v>2329980</v>
      </c>
      <c r="O134" s="7">
        <v>3100000</v>
      </c>
    </row>
    <row r="135" spans="1:15" x14ac:dyDescent="0.45">
      <c r="A135" s="1" t="s">
        <v>41</v>
      </c>
      <c r="B135" s="1">
        <v>285480</v>
      </c>
      <c r="C135" s="1">
        <v>180804</v>
      </c>
      <c r="D135" s="7">
        <v>20800</v>
      </c>
      <c r="E135" s="1">
        <v>39800</v>
      </c>
      <c r="F135" s="1">
        <v>129600</v>
      </c>
      <c r="G135" s="1">
        <v>2545216</v>
      </c>
      <c r="H135" s="1">
        <v>375600</v>
      </c>
      <c r="I135" s="1">
        <v>210120</v>
      </c>
      <c r="J135" s="1">
        <v>54200</v>
      </c>
      <c r="K135" s="1">
        <v>158400</v>
      </c>
      <c r="L135" s="1">
        <v>2403080</v>
      </c>
      <c r="O135" s="7">
        <v>3200000</v>
      </c>
    </row>
    <row r="136" spans="1:15" x14ac:dyDescent="0.45">
      <c r="A136" s="1" t="s">
        <v>42</v>
      </c>
      <c r="B136" s="1">
        <v>307440</v>
      </c>
      <c r="C136" s="1">
        <v>194712</v>
      </c>
      <c r="D136" s="7">
        <v>21450</v>
      </c>
      <c r="E136" s="1">
        <v>41450</v>
      </c>
      <c r="F136" s="1">
        <v>132900</v>
      </c>
      <c r="G136" s="1">
        <v>2603698</v>
      </c>
      <c r="H136" s="1">
        <v>389400</v>
      </c>
      <c r="I136" s="1">
        <v>210120</v>
      </c>
      <c r="J136" s="1">
        <v>58500</v>
      </c>
      <c r="K136" s="1">
        <v>167000</v>
      </c>
      <c r="L136" s="1">
        <v>2476280</v>
      </c>
      <c r="O136" s="7">
        <v>3300000</v>
      </c>
    </row>
    <row r="137" spans="1:15" x14ac:dyDescent="0.45">
      <c r="A137" s="1" t="s">
        <v>43</v>
      </c>
      <c r="B137" s="1">
        <v>307440</v>
      </c>
      <c r="C137" s="1">
        <v>194712</v>
      </c>
      <c r="D137" s="7">
        <v>22100</v>
      </c>
      <c r="E137" s="1">
        <v>44950</v>
      </c>
      <c r="F137" s="1">
        <v>139900</v>
      </c>
      <c r="G137" s="1">
        <v>2692548</v>
      </c>
      <c r="H137" s="1">
        <v>403300</v>
      </c>
      <c r="I137" s="1">
        <v>210120</v>
      </c>
      <c r="J137" s="1">
        <v>62800</v>
      </c>
      <c r="K137" s="1">
        <v>175600</v>
      </c>
      <c r="L137" s="1">
        <v>2549380</v>
      </c>
      <c r="O137" s="7">
        <v>3400000</v>
      </c>
    </row>
    <row r="138" spans="1:15" x14ac:dyDescent="0.45">
      <c r="A138" s="1" t="s">
        <v>44</v>
      </c>
      <c r="B138" s="1">
        <v>329400</v>
      </c>
      <c r="C138" s="1">
        <v>208620</v>
      </c>
      <c r="D138" s="7">
        <v>22750</v>
      </c>
      <c r="E138" s="1">
        <v>46600</v>
      </c>
      <c r="F138" s="1">
        <v>143200</v>
      </c>
      <c r="G138" s="1">
        <v>2751030</v>
      </c>
      <c r="H138" s="1">
        <v>417100</v>
      </c>
      <c r="I138" s="1">
        <v>210120</v>
      </c>
      <c r="J138" s="1">
        <v>67100</v>
      </c>
      <c r="K138" s="1">
        <v>184200</v>
      </c>
      <c r="L138" s="1">
        <v>2622580</v>
      </c>
      <c r="O138" s="7">
        <v>3500000</v>
      </c>
    </row>
    <row r="139" spans="1:15" x14ac:dyDescent="0.45">
      <c r="A139" s="1" t="s">
        <v>45</v>
      </c>
      <c r="B139" s="1">
        <v>329400</v>
      </c>
      <c r="C139" s="1">
        <v>208620</v>
      </c>
      <c r="D139" s="7">
        <v>23400</v>
      </c>
      <c r="E139" s="1">
        <v>50100</v>
      </c>
      <c r="F139" s="1">
        <v>150200</v>
      </c>
      <c r="G139" s="1">
        <v>2839780</v>
      </c>
      <c r="H139" s="1">
        <v>430900</v>
      </c>
      <c r="I139" s="1">
        <v>210120</v>
      </c>
      <c r="J139" s="1">
        <v>71400</v>
      </c>
      <c r="K139" s="1">
        <v>192800</v>
      </c>
      <c r="L139" s="1">
        <v>2695880</v>
      </c>
      <c r="O139" s="7">
        <v>3600000</v>
      </c>
    </row>
    <row r="140" spans="1:15" x14ac:dyDescent="0.45">
      <c r="A140" s="1" t="s">
        <v>46</v>
      </c>
      <c r="B140" s="1">
        <v>329400</v>
      </c>
      <c r="C140" s="1">
        <v>208620</v>
      </c>
      <c r="D140" s="7">
        <v>24050</v>
      </c>
      <c r="E140" s="1">
        <v>54050</v>
      </c>
      <c r="F140" s="1">
        <v>158100</v>
      </c>
      <c r="G140" s="1">
        <v>2927230</v>
      </c>
      <c r="H140" s="1">
        <v>444800</v>
      </c>
      <c r="I140" s="1">
        <v>210120</v>
      </c>
      <c r="J140" s="1">
        <v>75750</v>
      </c>
      <c r="K140" s="1">
        <v>201500</v>
      </c>
      <c r="L140" s="1">
        <v>2768780</v>
      </c>
      <c r="O140" s="7">
        <v>3700000</v>
      </c>
    </row>
    <row r="141" spans="1:15" x14ac:dyDescent="0.45">
      <c r="A141" s="1" t="s">
        <v>47</v>
      </c>
      <c r="B141" s="1">
        <v>351360</v>
      </c>
      <c r="C141" s="1">
        <v>222528</v>
      </c>
      <c r="D141" s="7">
        <v>24700</v>
      </c>
      <c r="E141" s="1">
        <v>56250</v>
      </c>
      <c r="F141" s="1">
        <v>162500</v>
      </c>
      <c r="G141" s="1">
        <v>2984012</v>
      </c>
      <c r="H141" s="1">
        <v>458600</v>
      </c>
      <c r="I141" s="1">
        <v>210120</v>
      </c>
      <c r="J141" s="1">
        <v>80050</v>
      </c>
      <c r="K141" s="1">
        <v>210100</v>
      </c>
      <c r="L141" s="1">
        <v>2841980</v>
      </c>
      <c r="O141" s="7">
        <v>3800000</v>
      </c>
    </row>
    <row r="142" spans="1:15" x14ac:dyDescent="0.45">
      <c r="A142" s="1" t="s">
        <v>48</v>
      </c>
      <c r="B142" s="1">
        <v>351360</v>
      </c>
      <c r="C142" s="1">
        <v>222528</v>
      </c>
      <c r="D142" s="7">
        <v>25350</v>
      </c>
      <c r="E142" s="1">
        <v>60200</v>
      </c>
      <c r="F142" s="1">
        <v>170400</v>
      </c>
      <c r="G142" s="1">
        <v>3071462</v>
      </c>
      <c r="H142" s="1">
        <v>472500</v>
      </c>
      <c r="I142" s="1">
        <v>210120</v>
      </c>
      <c r="J142" s="1">
        <v>84350</v>
      </c>
      <c r="K142" s="1">
        <v>218700</v>
      </c>
      <c r="L142" s="1">
        <v>2915080</v>
      </c>
      <c r="O142" s="7">
        <v>3900000</v>
      </c>
    </row>
    <row r="143" spans="1:15" x14ac:dyDescent="0.45">
      <c r="A143" s="1" t="s">
        <v>49</v>
      </c>
      <c r="B143" s="1">
        <v>373320</v>
      </c>
      <c r="C143" s="1">
        <v>236436</v>
      </c>
      <c r="D143" s="7">
        <v>26000</v>
      </c>
      <c r="E143" s="1">
        <v>62400</v>
      </c>
      <c r="F143" s="1">
        <v>178000</v>
      </c>
      <c r="G143" s="1">
        <v>3128244</v>
      </c>
      <c r="H143" s="1">
        <v>486400</v>
      </c>
      <c r="I143" s="1">
        <v>210120</v>
      </c>
      <c r="J143" s="1">
        <v>88650</v>
      </c>
      <c r="K143" s="1">
        <v>227300</v>
      </c>
      <c r="L143" s="1">
        <v>2988180</v>
      </c>
      <c r="O143" s="7">
        <v>4000000</v>
      </c>
    </row>
    <row r="144" spans="1:15" x14ac:dyDescent="0.45">
      <c r="A144" s="1" t="s">
        <v>50</v>
      </c>
      <c r="B144" s="1">
        <v>373320</v>
      </c>
      <c r="C144" s="1">
        <v>236436</v>
      </c>
      <c r="D144" s="7">
        <v>26650</v>
      </c>
      <c r="E144" s="1">
        <v>66350</v>
      </c>
      <c r="F144" s="1">
        <v>182700</v>
      </c>
      <c r="G144" s="1">
        <v>3215694</v>
      </c>
      <c r="H144" s="1">
        <v>500200</v>
      </c>
      <c r="I144" s="1">
        <v>210120</v>
      </c>
      <c r="J144" s="1">
        <v>108400</v>
      </c>
      <c r="K144" s="1">
        <v>235900</v>
      </c>
      <c r="L144" s="1">
        <v>3045680</v>
      </c>
      <c r="O144" s="7">
        <v>4100000</v>
      </c>
    </row>
    <row r="145" spans="1:15" x14ac:dyDescent="0.45">
      <c r="A145" s="1" t="s">
        <v>51</v>
      </c>
      <c r="B145" s="1">
        <v>395280</v>
      </c>
      <c r="C145" s="1">
        <v>250344</v>
      </c>
      <c r="D145" s="7">
        <v>27300</v>
      </c>
      <c r="E145" s="1">
        <v>68550</v>
      </c>
      <c r="F145" s="1">
        <v>187100</v>
      </c>
      <c r="G145" s="1">
        <v>3272576</v>
      </c>
      <c r="H145" s="1">
        <v>514100</v>
      </c>
      <c r="I145" s="1">
        <v>210120</v>
      </c>
      <c r="J145" s="1">
        <v>117000</v>
      </c>
      <c r="K145" s="1">
        <v>244500</v>
      </c>
      <c r="L145" s="1">
        <v>3114380</v>
      </c>
      <c r="O145" s="7">
        <v>4200000</v>
      </c>
    </row>
    <row r="146" spans="1:15" x14ac:dyDescent="0.45">
      <c r="A146" s="1" t="s">
        <v>52</v>
      </c>
      <c r="B146" s="1">
        <v>395280</v>
      </c>
      <c r="C146" s="1">
        <v>250344</v>
      </c>
      <c r="D146" s="7">
        <v>27950</v>
      </c>
      <c r="E146" s="1">
        <v>72500</v>
      </c>
      <c r="F146" s="1">
        <v>195000</v>
      </c>
      <c r="G146" s="1">
        <v>3359926</v>
      </c>
      <c r="H146" s="1">
        <v>527900</v>
      </c>
      <c r="I146" s="1">
        <v>210120</v>
      </c>
      <c r="J146" s="1">
        <v>125600</v>
      </c>
      <c r="K146" s="1">
        <v>253100</v>
      </c>
      <c r="L146" s="1">
        <v>3183180</v>
      </c>
      <c r="O146" s="7">
        <v>4300000</v>
      </c>
    </row>
    <row r="147" spans="1:15" x14ac:dyDescent="0.45">
      <c r="A147" s="1" t="s">
        <v>53</v>
      </c>
      <c r="B147" s="1">
        <v>395280</v>
      </c>
      <c r="C147" s="1">
        <v>250344</v>
      </c>
      <c r="D147" s="7">
        <v>28600</v>
      </c>
      <c r="E147" s="1">
        <v>76500</v>
      </c>
      <c r="F147" s="1">
        <v>203000</v>
      </c>
      <c r="G147" s="1">
        <v>3447176</v>
      </c>
      <c r="H147" s="1">
        <v>541800</v>
      </c>
      <c r="I147" s="1">
        <v>210120</v>
      </c>
      <c r="J147" s="1">
        <v>134300</v>
      </c>
      <c r="K147" s="1">
        <v>261800</v>
      </c>
      <c r="L147" s="1">
        <v>3251680</v>
      </c>
      <c r="O147" s="7">
        <v>4400000</v>
      </c>
    </row>
    <row r="148" spans="1:15" x14ac:dyDescent="0.45">
      <c r="A148" s="1" t="s">
        <v>54</v>
      </c>
      <c r="B148" s="1">
        <v>417240</v>
      </c>
      <c r="C148" s="1">
        <v>264252</v>
      </c>
      <c r="D148" s="7">
        <v>29250</v>
      </c>
      <c r="E148" s="1">
        <v>78650</v>
      </c>
      <c r="F148" s="1">
        <v>207300</v>
      </c>
      <c r="G148" s="1">
        <v>3504158</v>
      </c>
      <c r="H148" s="1">
        <v>555600</v>
      </c>
      <c r="I148" s="1">
        <v>210120</v>
      </c>
      <c r="J148" s="1">
        <v>142900</v>
      </c>
      <c r="K148" s="1">
        <v>270400</v>
      </c>
      <c r="L148" s="1">
        <v>3320480</v>
      </c>
      <c r="O148" s="7">
        <v>4500000</v>
      </c>
    </row>
    <row r="149" spans="1:15" x14ac:dyDescent="0.45">
      <c r="A149" s="1" t="s">
        <v>55</v>
      </c>
      <c r="B149" s="1">
        <v>417240</v>
      </c>
      <c r="C149" s="1">
        <v>264252</v>
      </c>
      <c r="D149" s="7">
        <v>29900</v>
      </c>
      <c r="E149" s="1">
        <v>82650</v>
      </c>
      <c r="F149" s="1">
        <v>215300</v>
      </c>
      <c r="G149" s="1">
        <v>3591508</v>
      </c>
      <c r="H149" s="1">
        <v>569400</v>
      </c>
      <c r="I149" s="1">
        <v>210120</v>
      </c>
      <c r="J149" s="1">
        <v>151500</v>
      </c>
      <c r="K149" s="1">
        <v>279000</v>
      </c>
      <c r="L149" s="1">
        <v>3389380</v>
      </c>
      <c r="O149" s="7">
        <v>4600000</v>
      </c>
    </row>
    <row r="150" spans="1:15" x14ac:dyDescent="0.45">
      <c r="A150" s="1" t="s">
        <v>56</v>
      </c>
      <c r="B150" s="1">
        <v>417240</v>
      </c>
      <c r="C150" s="1">
        <v>264252</v>
      </c>
      <c r="D150" s="7">
        <v>30550</v>
      </c>
      <c r="E150" s="1">
        <v>86600</v>
      </c>
      <c r="F150" s="1">
        <v>223200</v>
      </c>
      <c r="G150" s="1">
        <v>3678858</v>
      </c>
      <c r="H150" s="1">
        <v>583300</v>
      </c>
      <c r="I150" s="1">
        <v>210120</v>
      </c>
      <c r="J150" s="1">
        <v>160100</v>
      </c>
      <c r="K150" s="1">
        <v>287600</v>
      </c>
      <c r="L150" s="1">
        <v>3458080</v>
      </c>
      <c r="O150" s="7">
        <v>4700000</v>
      </c>
    </row>
    <row r="151" spans="1:15" x14ac:dyDescent="0.45">
      <c r="A151" s="1" t="s">
        <v>57</v>
      </c>
      <c r="B151" s="1">
        <v>450180</v>
      </c>
      <c r="C151" s="1">
        <v>285120</v>
      </c>
      <c r="D151" s="7">
        <v>31200</v>
      </c>
      <c r="E151" s="1">
        <v>98300</v>
      </c>
      <c r="F151" s="1">
        <v>225800</v>
      </c>
      <c r="G151" s="1">
        <v>3709900</v>
      </c>
      <c r="H151" s="1">
        <v>597100</v>
      </c>
      <c r="I151" s="1">
        <v>210120</v>
      </c>
      <c r="J151" s="1">
        <v>168700</v>
      </c>
      <c r="K151" s="1">
        <v>296200</v>
      </c>
      <c r="L151" s="1">
        <v>3526880</v>
      </c>
      <c r="O151" s="7">
        <v>4800000</v>
      </c>
    </row>
    <row r="152" spans="1:15" x14ac:dyDescent="0.45">
      <c r="A152" s="1" t="s">
        <v>58</v>
      </c>
      <c r="B152" s="1">
        <v>450180</v>
      </c>
      <c r="C152" s="1">
        <v>285120</v>
      </c>
      <c r="D152" s="7">
        <v>31850</v>
      </c>
      <c r="E152" s="1">
        <v>106200</v>
      </c>
      <c r="F152" s="1">
        <v>233700</v>
      </c>
      <c r="G152" s="1">
        <v>3793250</v>
      </c>
      <c r="H152" s="1">
        <v>611000</v>
      </c>
      <c r="I152" s="1">
        <v>210120</v>
      </c>
      <c r="J152" s="1">
        <v>177300</v>
      </c>
      <c r="K152" s="1">
        <v>304800</v>
      </c>
      <c r="L152" s="1">
        <v>3595580</v>
      </c>
      <c r="O152" s="7">
        <v>4900000</v>
      </c>
    </row>
    <row r="153" spans="1:15" x14ac:dyDescent="0.45">
      <c r="A153" s="1" t="s">
        <v>59</v>
      </c>
      <c r="B153" s="1">
        <v>450180</v>
      </c>
      <c r="C153" s="1">
        <v>285120</v>
      </c>
      <c r="D153" s="7">
        <v>32500</v>
      </c>
      <c r="E153" s="1">
        <v>114200</v>
      </c>
      <c r="F153" s="1">
        <v>241700</v>
      </c>
      <c r="G153" s="1">
        <v>3876500</v>
      </c>
      <c r="H153" s="1">
        <v>624900</v>
      </c>
      <c r="I153" s="1">
        <v>210120</v>
      </c>
      <c r="J153" s="1">
        <v>185900</v>
      </c>
      <c r="K153" s="1">
        <v>313400</v>
      </c>
      <c r="L153" s="1">
        <v>3664280</v>
      </c>
      <c r="O153" s="7">
        <v>5000000</v>
      </c>
    </row>
    <row r="154" spans="1:15" x14ac:dyDescent="0.45">
      <c r="A154" s="1" t="s">
        <v>60</v>
      </c>
      <c r="B154" s="1">
        <v>483120</v>
      </c>
      <c r="C154" s="1">
        <v>305976</v>
      </c>
      <c r="D154" s="7">
        <v>33150</v>
      </c>
      <c r="E154" s="1">
        <v>116700</v>
      </c>
      <c r="F154" s="1">
        <v>244200</v>
      </c>
      <c r="G154" s="1">
        <v>3916954</v>
      </c>
      <c r="H154" s="1">
        <v>638700</v>
      </c>
      <c r="I154" s="1">
        <v>210120</v>
      </c>
      <c r="J154" s="1">
        <v>194600</v>
      </c>
      <c r="K154" s="1">
        <v>322100</v>
      </c>
      <c r="L154" s="1">
        <v>3732980</v>
      </c>
      <c r="O154" s="7">
        <v>5100000</v>
      </c>
    </row>
    <row r="155" spans="1:15" x14ac:dyDescent="0.45">
      <c r="A155" s="1" t="s">
        <v>61</v>
      </c>
      <c r="B155" s="1">
        <v>483120</v>
      </c>
      <c r="C155" s="1">
        <v>305976</v>
      </c>
      <c r="D155" s="7">
        <v>33800</v>
      </c>
      <c r="E155" s="1">
        <v>124700</v>
      </c>
      <c r="F155" s="1">
        <v>252200</v>
      </c>
      <c r="G155" s="1">
        <v>4000104</v>
      </c>
      <c r="H155" s="1">
        <v>652600</v>
      </c>
      <c r="I155" s="1">
        <v>210120</v>
      </c>
      <c r="J155" s="1">
        <v>203200</v>
      </c>
      <c r="K155" s="1">
        <v>330700</v>
      </c>
      <c r="L155" s="1">
        <v>3801680</v>
      </c>
      <c r="O155" s="7">
        <v>5200000</v>
      </c>
    </row>
    <row r="156" spans="1:15" x14ac:dyDescent="0.45">
      <c r="A156" s="1" t="s">
        <v>62</v>
      </c>
      <c r="B156" s="1">
        <v>483120</v>
      </c>
      <c r="C156" s="1">
        <v>305976</v>
      </c>
      <c r="D156" s="7">
        <v>34450</v>
      </c>
      <c r="E156" s="1">
        <v>132600</v>
      </c>
      <c r="F156" s="1">
        <v>260100</v>
      </c>
      <c r="G156" s="1">
        <v>4083554</v>
      </c>
      <c r="H156" s="1">
        <v>666400</v>
      </c>
      <c r="I156" s="1">
        <v>210120</v>
      </c>
      <c r="J156" s="1">
        <v>211800</v>
      </c>
      <c r="K156" s="1">
        <v>339300</v>
      </c>
      <c r="L156" s="1">
        <v>3870480</v>
      </c>
      <c r="O156" s="7">
        <v>5300000</v>
      </c>
    </row>
    <row r="157" spans="1:15" x14ac:dyDescent="0.45">
      <c r="A157" s="1" t="s">
        <v>63</v>
      </c>
      <c r="B157" s="1">
        <v>483120</v>
      </c>
      <c r="C157" s="1">
        <v>305976</v>
      </c>
      <c r="D157" s="7">
        <v>35100</v>
      </c>
      <c r="E157" s="1">
        <v>140600</v>
      </c>
      <c r="F157" s="1">
        <v>268100</v>
      </c>
      <c r="G157" s="1">
        <v>4166704</v>
      </c>
      <c r="H157" s="1">
        <v>680300</v>
      </c>
      <c r="I157" s="1">
        <v>210120</v>
      </c>
      <c r="J157" s="1">
        <v>220400</v>
      </c>
      <c r="K157" s="1">
        <v>347900</v>
      </c>
      <c r="L157" s="1">
        <v>3939180</v>
      </c>
      <c r="O157" s="7">
        <v>5400000</v>
      </c>
    </row>
    <row r="158" spans="1:15" x14ac:dyDescent="0.45">
      <c r="A158" s="1" t="s">
        <v>64</v>
      </c>
      <c r="B158" s="1">
        <v>516060</v>
      </c>
      <c r="C158" s="1">
        <v>326844</v>
      </c>
      <c r="D158" s="7">
        <v>35750</v>
      </c>
      <c r="E158" s="1">
        <v>143100</v>
      </c>
      <c r="F158" s="1">
        <v>270600</v>
      </c>
      <c r="G158" s="1">
        <v>4207146</v>
      </c>
      <c r="H158" s="1">
        <v>694100</v>
      </c>
      <c r="I158" s="1">
        <v>210120</v>
      </c>
      <c r="J158" s="1">
        <v>229000</v>
      </c>
      <c r="K158" s="1">
        <v>356500</v>
      </c>
      <c r="L158" s="1">
        <v>4007980</v>
      </c>
      <c r="O158" s="7">
        <v>5500000</v>
      </c>
    </row>
    <row r="159" spans="1:15" x14ac:dyDescent="0.45">
      <c r="A159" s="1" t="s">
        <v>65</v>
      </c>
      <c r="B159" s="1">
        <v>516060</v>
      </c>
      <c r="C159" s="1">
        <v>326844</v>
      </c>
      <c r="D159" s="7">
        <v>36400</v>
      </c>
      <c r="E159" s="1">
        <v>151100</v>
      </c>
      <c r="F159" s="1">
        <v>278600</v>
      </c>
      <c r="G159" s="1">
        <v>4290396</v>
      </c>
      <c r="H159" s="1">
        <v>707900</v>
      </c>
      <c r="I159" s="1">
        <v>210120</v>
      </c>
      <c r="J159" s="1">
        <v>252700</v>
      </c>
      <c r="K159" s="1">
        <v>365100</v>
      </c>
      <c r="L159" s="1">
        <v>4061380</v>
      </c>
      <c r="O159" s="7">
        <v>5600000</v>
      </c>
    </row>
    <row r="160" spans="1:15" x14ac:dyDescent="0.45">
      <c r="A160" s="1" t="s">
        <v>66</v>
      </c>
      <c r="B160" s="1">
        <v>516060</v>
      </c>
      <c r="C160" s="1">
        <v>326844</v>
      </c>
      <c r="D160" s="7">
        <v>37050</v>
      </c>
      <c r="E160" s="1">
        <v>159000</v>
      </c>
      <c r="F160" s="1">
        <v>286500</v>
      </c>
      <c r="G160" s="1">
        <v>4373746</v>
      </c>
      <c r="H160" s="1">
        <v>721800</v>
      </c>
      <c r="I160" s="1">
        <v>210120</v>
      </c>
      <c r="J160" s="1">
        <v>270100</v>
      </c>
      <c r="K160" s="1">
        <v>373800</v>
      </c>
      <c r="L160" s="1">
        <v>4121080</v>
      </c>
      <c r="O160" s="7">
        <v>5700000</v>
      </c>
    </row>
    <row r="161" spans="1:15" x14ac:dyDescent="0.45">
      <c r="A161" s="1" t="s">
        <v>67</v>
      </c>
      <c r="B161" s="1">
        <v>516060</v>
      </c>
      <c r="C161" s="1">
        <v>326844</v>
      </c>
      <c r="D161" s="7">
        <v>37700</v>
      </c>
      <c r="E161" s="1">
        <v>167000</v>
      </c>
      <c r="F161" s="1">
        <v>294500</v>
      </c>
      <c r="G161" s="1">
        <v>4456896</v>
      </c>
      <c r="H161" s="1">
        <v>735600</v>
      </c>
      <c r="I161" s="1">
        <v>210120</v>
      </c>
      <c r="J161" s="1">
        <v>287300</v>
      </c>
      <c r="K161" s="1">
        <v>382400</v>
      </c>
      <c r="L161" s="1">
        <v>4181080</v>
      </c>
      <c r="O161" s="7">
        <v>5800000</v>
      </c>
    </row>
    <row r="162" spans="1:15" x14ac:dyDescent="0.45">
      <c r="A162" s="1" t="s">
        <v>68</v>
      </c>
      <c r="B162" s="1">
        <v>549000</v>
      </c>
      <c r="C162" s="1">
        <v>347700</v>
      </c>
      <c r="D162" s="7">
        <v>38350</v>
      </c>
      <c r="E162" s="1">
        <v>169500</v>
      </c>
      <c r="F162" s="1">
        <v>297000</v>
      </c>
      <c r="G162" s="1">
        <v>4497450</v>
      </c>
      <c r="H162" s="1">
        <v>749500</v>
      </c>
      <c r="I162" s="1">
        <v>210120</v>
      </c>
      <c r="J162" s="1">
        <v>304500</v>
      </c>
      <c r="K162" s="1">
        <v>391000</v>
      </c>
      <c r="L162" s="1">
        <v>4241080</v>
      </c>
      <c r="O162" s="7">
        <v>5900000</v>
      </c>
    </row>
    <row r="163" spans="1:15" x14ac:dyDescent="0.45">
      <c r="A163" s="1" t="s">
        <v>69</v>
      </c>
      <c r="B163" s="1">
        <v>549000</v>
      </c>
      <c r="C163" s="1">
        <v>347700</v>
      </c>
      <c r="D163" s="7">
        <v>39000</v>
      </c>
      <c r="E163" s="1">
        <v>177500</v>
      </c>
      <c r="F163" s="1">
        <v>305000</v>
      </c>
      <c r="G163" s="1">
        <v>4580600</v>
      </c>
      <c r="H163" s="1">
        <v>763400</v>
      </c>
      <c r="I163" s="1">
        <v>210120</v>
      </c>
      <c r="J163" s="1">
        <v>321700</v>
      </c>
      <c r="K163" s="1">
        <v>399600</v>
      </c>
      <c r="L163" s="1">
        <v>4300980</v>
      </c>
      <c r="O163" s="7">
        <v>6000000</v>
      </c>
    </row>
    <row r="164" spans="1:15" x14ac:dyDescent="0.45">
      <c r="A164" s="1" t="s">
        <v>70</v>
      </c>
      <c r="B164" s="1">
        <v>549000</v>
      </c>
      <c r="C164" s="1">
        <v>347700</v>
      </c>
      <c r="D164" s="7">
        <v>39650</v>
      </c>
      <c r="E164" s="1">
        <v>185400</v>
      </c>
      <c r="F164" s="1">
        <v>312900</v>
      </c>
      <c r="G164" s="1">
        <v>4664050</v>
      </c>
      <c r="H164" s="1">
        <v>777200</v>
      </c>
      <c r="I164" s="1">
        <v>210120</v>
      </c>
      <c r="J164" s="1">
        <v>338900</v>
      </c>
      <c r="K164" s="1">
        <v>408200</v>
      </c>
      <c r="L164" s="1">
        <v>4360980</v>
      </c>
      <c r="O164" s="7">
        <v>6100000</v>
      </c>
    </row>
    <row r="165" spans="1:15" x14ac:dyDescent="0.45">
      <c r="A165" s="1" t="s">
        <v>71</v>
      </c>
      <c r="B165" s="1">
        <v>581940</v>
      </c>
      <c r="C165" s="1">
        <v>368568</v>
      </c>
      <c r="D165" s="7">
        <v>40300</v>
      </c>
      <c r="E165" s="1">
        <v>188000</v>
      </c>
      <c r="F165" s="1">
        <v>315500</v>
      </c>
      <c r="G165" s="1">
        <v>4704292</v>
      </c>
      <c r="H165" s="1">
        <v>791100</v>
      </c>
      <c r="I165" s="1">
        <v>210120</v>
      </c>
      <c r="J165" s="1">
        <v>356100</v>
      </c>
      <c r="K165" s="1">
        <v>416800</v>
      </c>
      <c r="L165" s="1">
        <v>4420980</v>
      </c>
      <c r="O165" s="7">
        <v>6200000</v>
      </c>
    </row>
    <row r="166" spans="1:15" x14ac:dyDescent="0.45">
      <c r="A166" s="1" t="s">
        <v>72</v>
      </c>
      <c r="B166" s="1">
        <v>581940</v>
      </c>
      <c r="C166" s="1">
        <v>368568</v>
      </c>
      <c r="D166" s="7">
        <v>40950</v>
      </c>
      <c r="E166" s="1">
        <v>195900</v>
      </c>
      <c r="F166" s="1">
        <v>323400</v>
      </c>
      <c r="G166" s="1">
        <v>4787642</v>
      </c>
      <c r="H166" s="1">
        <v>804900</v>
      </c>
      <c r="I166" s="1">
        <v>210120</v>
      </c>
      <c r="J166" s="1">
        <v>373300</v>
      </c>
      <c r="K166" s="1">
        <v>425400</v>
      </c>
      <c r="L166" s="1">
        <v>4480980</v>
      </c>
      <c r="O166" s="7">
        <v>6300000</v>
      </c>
    </row>
    <row r="167" spans="1:15" x14ac:dyDescent="0.45">
      <c r="A167" s="1" t="s">
        <v>73</v>
      </c>
      <c r="B167" s="1">
        <v>581940</v>
      </c>
      <c r="C167" s="1">
        <v>368568</v>
      </c>
      <c r="D167" s="7">
        <v>41600</v>
      </c>
      <c r="E167" s="1">
        <v>203900</v>
      </c>
      <c r="F167" s="1">
        <v>331400</v>
      </c>
      <c r="G167" s="1">
        <v>4870892</v>
      </c>
      <c r="H167" s="1">
        <v>818800</v>
      </c>
      <c r="I167" s="1">
        <v>210120</v>
      </c>
      <c r="J167" s="1">
        <v>390700</v>
      </c>
      <c r="K167" s="1">
        <v>434100</v>
      </c>
      <c r="L167" s="1">
        <v>4540580</v>
      </c>
      <c r="O167" s="7">
        <v>6400000</v>
      </c>
    </row>
    <row r="168" spans="1:15" x14ac:dyDescent="0.45">
      <c r="A168" s="1" t="s">
        <v>74</v>
      </c>
      <c r="B168" s="1">
        <v>581940</v>
      </c>
      <c r="C168" s="1">
        <v>368568</v>
      </c>
      <c r="D168" s="7">
        <v>42250</v>
      </c>
      <c r="E168" s="1">
        <v>211800</v>
      </c>
      <c r="F168" s="1">
        <v>339300</v>
      </c>
      <c r="G168" s="1">
        <v>4954242</v>
      </c>
      <c r="H168" s="1">
        <v>832600</v>
      </c>
      <c r="I168" s="1">
        <v>210120</v>
      </c>
      <c r="J168" s="1">
        <v>407900</v>
      </c>
      <c r="K168" s="1">
        <v>442700</v>
      </c>
      <c r="L168" s="1">
        <v>4600680</v>
      </c>
      <c r="O168" s="7">
        <v>6500000</v>
      </c>
    </row>
    <row r="169" spans="1:15" x14ac:dyDescent="0.45">
      <c r="A169" s="1" t="s">
        <v>75</v>
      </c>
      <c r="B169" s="1">
        <v>614880</v>
      </c>
      <c r="C169" s="1">
        <v>389424</v>
      </c>
      <c r="D169" s="7">
        <v>42900</v>
      </c>
      <c r="E169" s="1">
        <v>214400</v>
      </c>
      <c r="F169" s="1">
        <v>341900</v>
      </c>
      <c r="G169" s="1">
        <v>4994496</v>
      </c>
      <c r="H169" s="1">
        <v>846400</v>
      </c>
      <c r="I169" s="1">
        <v>210120</v>
      </c>
      <c r="J169" s="1">
        <v>425100</v>
      </c>
      <c r="K169" s="1">
        <v>451300</v>
      </c>
      <c r="L169" s="1">
        <v>4660680</v>
      </c>
      <c r="O169" s="7">
        <v>6600000</v>
      </c>
    </row>
    <row r="170" spans="1:15" x14ac:dyDescent="0.45">
      <c r="A170" s="1" t="s">
        <v>76</v>
      </c>
      <c r="B170" s="1">
        <v>614880</v>
      </c>
      <c r="C170" s="1">
        <v>389424</v>
      </c>
      <c r="D170" s="7">
        <v>43550</v>
      </c>
      <c r="E170" s="1">
        <v>228300</v>
      </c>
      <c r="F170" s="1">
        <v>350800</v>
      </c>
      <c r="G170" s="1">
        <v>5070846</v>
      </c>
      <c r="H170" s="1">
        <v>860300</v>
      </c>
      <c r="I170" s="1">
        <v>210120</v>
      </c>
      <c r="J170" s="1">
        <v>442300</v>
      </c>
      <c r="K170" s="1">
        <v>459900</v>
      </c>
      <c r="L170" s="1">
        <v>4720680</v>
      </c>
      <c r="O170" s="7">
        <v>6700000</v>
      </c>
    </row>
    <row r="171" spans="1:15" x14ac:dyDescent="0.45">
      <c r="A171" s="1" t="s">
        <v>77</v>
      </c>
      <c r="B171" s="1">
        <v>614880</v>
      </c>
      <c r="C171" s="1">
        <v>389424</v>
      </c>
      <c r="D171" s="7">
        <v>44200</v>
      </c>
      <c r="E171" s="1">
        <v>242100</v>
      </c>
      <c r="F171" s="1">
        <v>359800</v>
      </c>
      <c r="G171" s="1">
        <v>5147096</v>
      </c>
      <c r="H171" s="1">
        <v>874100</v>
      </c>
      <c r="I171" s="1">
        <v>210120</v>
      </c>
      <c r="J171" s="1">
        <v>459500</v>
      </c>
      <c r="K171" s="1">
        <v>468500</v>
      </c>
      <c r="L171" s="1">
        <v>4780680</v>
      </c>
      <c r="O171" s="7">
        <v>6800000</v>
      </c>
    </row>
    <row r="172" spans="1:15" x14ac:dyDescent="0.45">
      <c r="A172" s="1" t="s">
        <v>78</v>
      </c>
      <c r="B172" s="1">
        <v>647820</v>
      </c>
      <c r="C172" s="1">
        <v>410292</v>
      </c>
      <c r="D172" s="7">
        <v>44850</v>
      </c>
      <c r="E172" s="1">
        <v>249100</v>
      </c>
      <c r="F172" s="1">
        <v>363300</v>
      </c>
      <c r="G172" s="1">
        <v>5181938</v>
      </c>
      <c r="H172" s="1">
        <v>888000</v>
      </c>
      <c r="I172" s="1">
        <v>210120</v>
      </c>
      <c r="J172" s="1">
        <v>476700</v>
      </c>
      <c r="K172" s="1">
        <v>477100</v>
      </c>
      <c r="L172" s="1">
        <v>4840580</v>
      </c>
      <c r="O172" s="7">
        <v>6900000</v>
      </c>
    </row>
    <row r="173" spans="1:15" x14ac:dyDescent="0.45">
      <c r="A173" s="1" t="s">
        <v>79</v>
      </c>
      <c r="B173" s="1">
        <v>647820</v>
      </c>
      <c r="C173" s="1">
        <v>410292</v>
      </c>
      <c r="D173" s="7">
        <v>45500</v>
      </c>
      <c r="E173" s="1">
        <v>267100</v>
      </c>
      <c r="F173" s="1">
        <v>372300</v>
      </c>
      <c r="G173" s="1">
        <v>5253888</v>
      </c>
      <c r="H173" s="1">
        <v>901900</v>
      </c>
      <c r="I173" s="1">
        <v>210120</v>
      </c>
      <c r="J173" s="1">
        <v>493900</v>
      </c>
      <c r="K173" s="1">
        <v>485700</v>
      </c>
      <c r="L173" s="1">
        <v>4900580</v>
      </c>
      <c r="O173" s="7">
        <v>7000000</v>
      </c>
    </row>
    <row r="174" spans="1:15" x14ac:dyDescent="0.45">
      <c r="A174" s="1" t="s">
        <v>80</v>
      </c>
      <c r="B174" s="1">
        <v>647820</v>
      </c>
      <c r="C174" s="1">
        <v>410292</v>
      </c>
      <c r="D174" s="7">
        <v>46150</v>
      </c>
      <c r="E174" s="1">
        <v>284900</v>
      </c>
      <c r="F174" s="1">
        <v>381200</v>
      </c>
      <c r="G174" s="1">
        <v>5326238</v>
      </c>
      <c r="H174" s="1">
        <v>915700</v>
      </c>
      <c r="I174" s="1">
        <v>210120</v>
      </c>
      <c r="J174" s="1">
        <v>511300</v>
      </c>
      <c r="K174" s="1">
        <v>494400</v>
      </c>
      <c r="L174" s="1">
        <v>4960280</v>
      </c>
      <c r="O174" s="7">
        <v>7100000</v>
      </c>
    </row>
    <row r="175" spans="1:15" x14ac:dyDescent="0.45">
      <c r="A175" s="1" t="s">
        <v>81</v>
      </c>
      <c r="B175" s="1">
        <v>647820</v>
      </c>
      <c r="C175" s="1">
        <v>410292</v>
      </c>
      <c r="D175" s="7">
        <v>46800</v>
      </c>
      <c r="E175" s="1">
        <v>302900</v>
      </c>
      <c r="F175" s="1">
        <v>390200</v>
      </c>
      <c r="G175" s="1">
        <v>5398188</v>
      </c>
      <c r="H175" s="1">
        <v>929600</v>
      </c>
      <c r="I175" s="1">
        <v>210120</v>
      </c>
      <c r="J175" s="1">
        <v>528500</v>
      </c>
      <c r="K175" s="1">
        <v>503000</v>
      </c>
      <c r="L175" s="1">
        <v>5020280</v>
      </c>
      <c r="O175" s="7">
        <v>7200000</v>
      </c>
    </row>
    <row r="176" spans="1:15" x14ac:dyDescent="0.45">
      <c r="A176" s="1" t="s">
        <v>82</v>
      </c>
      <c r="B176" s="1">
        <v>680760</v>
      </c>
      <c r="C176" s="1">
        <v>431148</v>
      </c>
      <c r="D176" s="7">
        <v>47450</v>
      </c>
      <c r="E176" s="1">
        <v>309900</v>
      </c>
      <c r="F176" s="1">
        <v>393700</v>
      </c>
      <c r="G176" s="1">
        <v>5433042</v>
      </c>
      <c r="H176" s="1">
        <v>943400</v>
      </c>
      <c r="I176" s="1">
        <v>210120</v>
      </c>
      <c r="J176" s="1">
        <v>545700</v>
      </c>
      <c r="K176" s="1">
        <v>511600</v>
      </c>
      <c r="L176" s="1">
        <v>5080280</v>
      </c>
      <c r="O176" s="7">
        <v>7300000</v>
      </c>
    </row>
    <row r="177" spans="1:15" x14ac:dyDescent="0.45">
      <c r="A177" s="1" t="s">
        <v>83</v>
      </c>
      <c r="B177" s="1">
        <v>680760</v>
      </c>
      <c r="C177" s="1">
        <v>431148</v>
      </c>
      <c r="D177" s="7">
        <v>48100</v>
      </c>
      <c r="E177" s="1">
        <v>327900</v>
      </c>
      <c r="F177" s="1">
        <v>402700</v>
      </c>
      <c r="G177" s="1">
        <v>5505092</v>
      </c>
      <c r="H177" s="1">
        <v>957300</v>
      </c>
      <c r="I177" s="1">
        <v>210120</v>
      </c>
      <c r="J177" s="1">
        <v>572900</v>
      </c>
      <c r="K177" s="1">
        <v>520200</v>
      </c>
      <c r="L177" s="1">
        <v>5129980</v>
      </c>
      <c r="O177" s="7">
        <v>7400000</v>
      </c>
    </row>
    <row r="178" spans="1:15" x14ac:dyDescent="0.45">
      <c r="A178" s="1" t="s">
        <v>84</v>
      </c>
      <c r="B178" s="1">
        <v>680760</v>
      </c>
      <c r="C178" s="1">
        <v>431148</v>
      </c>
      <c r="D178" s="7">
        <v>48750</v>
      </c>
      <c r="E178" s="1">
        <v>345700</v>
      </c>
      <c r="F178" s="1">
        <v>411600</v>
      </c>
      <c r="G178" s="1">
        <v>5577342</v>
      </c>
      <c r="H178" s="1">
        <v>971100</v>
      </c>
      <c r="I178" s="1">
        <v>210120</v>
      </c>
      <c r="J178" s="1">
        <v>590100</v>
      </c>
      <c r="K178" s="1">
        <v>528800</v>
      </c>
      <c r="L178" s="1">
        <v>5190080</v>
      </c>
      <c r="O178" s="7">
        <v>7500000</v>
      </c>
    </row>
    <row r="179" spans="1:15" x14ac:dyDescent="0.45">
      <c r="A179" s="1" t="s">
        <v>85</v>
      </c>
      <c r="B179" s="1">
        <v>680760</v>
      </c>
      <c r="C179" s="1">
        <v>431148</v>
      </c>
      <c r="D179" s="7">
        <v>49400</v>
      </c>
      <c r="E179" s="1">
        <v>363700</v>
      </c>
      <c r="F179" s="1">
        <v>420600</v>
      </c>
      <c r="G179" s="1">
        <v>5649292</v>
      </c>
      <c r="H179" s="1">
        <v>984600</v>
      </c>
      <c r="I179" s="1">
        <v>210120</v>
      </c>
      <c r="J179" s="1">
        <v>607500</v>
      </c>
      <c r="K179" s="1">
        <v>537500</v>
      </c>
      <c r="L179" s="1">
        <v>5250080</v>
      </c>
      <c r="O179" s="7">
        <v>7600000</v>
      </c>
    </row>
    <row r="180" spans="1:15" x14ac:dyDescent="0.45">
      <c r="A180" s="1" t="s">
        <v>86</v>
      </c>
      <c r="B180" s="1">
        <v>713700</v>
      </c>
      <c r="C180" s="1">
        <v>452016</v>
      </c>
      <c r="D180" s="7">
        <v>50050</v>
      </c>
      <c r="E180" s="1">
        <v>370700</v>
      </c>
      <c r="F180" s="1">
        <v>424100</v>
      </c>
      <c r="G180" s="1">
        <v>5684234</v>
      </c>
      <c r="H180" s="1">
        <v>996100</v>
      </c>
      <c r="I180" s="1">
        <v>210120</v>
      </c>
      <c r="J180" s="1">
        <v>625100</v>
      </c>
      <c r="K180" s="1">
        <v>546300</v>
      </c>
      <c r="L180" s="1">
        <v>5311780</v>
      </c>
      <c r="O180" s="7">
        <v>7700000</v>
      </c>
    </row>
    <row r="181" spans="1:15" x14ac:dyDescent="0.45">
      <c r="A181" s="1" t="s">
        <v>87</v>
      </c>
      <c r="B181" s="1">
        <v>713700</v>
      </c>
      <c r="C181" s="1">
        <v>452016</v>
      </c>
      <c r="D181" s="7">
        <v>50700</v>
      </c>
      <c r="E181" s="1">
        <v>388700</v>
      </c>
      <c r="F181" s="1">
        <v>433100</v>
      </c>
      <c r="G181" s="1">
        <v>5756184</v>
      </c>
      <c r="H181" s="1">
        <v>1007600</v>
      </c>
      <c r="I181" s="1">
        <v>210120</v>
      </c>
      <c r="J181" s="1">
        <v>642900</v>
      </c>
      <c r="K181" s="1">
        <v>555200</v>
      </c>
      <c r="L181" s="1">
        <v>5373180</v>
      </c>
      <c r="O181" s="7">
        <v>7800000</v>
      </c>
    </row>
    <row r="182" spans="1:15" x14ac:dyDescent="0.45">
      <c r="A182" s="1" t="s">
        <v>88</v>
      </c>
      <c r="B182" s="1">
        <v>713700</v>
      </c>
      <c r="C182" s="1">
        <v>452016</v>
      </c>
      <c r="D182" s="7">
        <v>51350</v>
      </c>
      <c r="E182" s="1">
        <v>406500</v>
      </c>
      <c r="F182" s="1">
        <v>442000</v>
      </c>
      <c r="G182" s="1">
        <v>5828434</v>
      </c>
      <c r="H182" s="1">
        <v>1019100</v>
      </c>
      <c r="I182" s="1">
        <v>210120</v>
      </c>
      <c r="J182" s="1">
        <v>660500</v>
      </c>
      <c r="K182" s="1">
        <v>564000</v>
      </c>
      <c r="L182" s="1">
        <v>5434980</v>
      </c>
      <c r="O182" s="7">
        <v>7900000</v>
      </c>
    </row>
    <row r="183" spans="1:15" x14ac:dyDescent="0.45">
      <c r="A183" s="1" t="s">
        <v>89</v>
      </c>
      <c r="B183" s="1">
        <v>713700</v>
      </c>
      <c r="C183" s="1">
        <v>472872</v>
      </c>
      <c r="D183" s="7">
        <v>52000</v>
      </c>
      <c r="E183" s="1">
        <v>420300</v>
      </c>
      <c r="F183" s="1">
        <v>448900</v>
      </c>
      <c r="G183" s="1">
        <v>5885928</v>
      </c>
      <c r="H183" s="1">
        <v>1030600</v>
      </c>
      <c r="I183" s="1">
        <v>210120</v>
      </c>
      <c r="J183" s="1">
        <v>678300</v>
      </c>
      <c r="K183" s="1">
        <v>572900</v>
      </c>
      <c r="L183" s="1">
        <v>5496380</v>
      </c>
      <c r="O183" s="7">
        <v>8000000</v>
      </c>
    </row>
    <row r="184" spans="1:15" x14ac:dyDescent="0.45">
      <c r="A184" s="1" t="s">
        <v>90</v>
      </c>
      <c r="B184" s="1">
        <v>713700</v>
      </c>
      <c r="C184" s="1">
        <v>472872</v>
      </c>
      <c r="D184" s="7">
        <v>52650</v>
      </c>
      <c r="E184" s="1">
        <v>438100</v>
      </c>
      <c r="F184" s="1">
        <v>457800</v>
      </c>
      <c r="G184" s="1">
        <v>5958178</v>
      </c>
      <c r="H184" s="1">
        <v>1042100</v>
      </c>
      <c r="I184" s="1">
        <v>210120</v>
      </c>
      <c r="J184" s="1">
        <v>695900</v>
      </c>
      <c r="K184" s="1">
        <v>581700</v>
      </c>
      <c r="L184" s="1">
        <v>5558080</v>
      </c>
      <c r="O184" s="7">
        <v>8100000</v>
      </c>
    </row>
    <row r="185" spans="1:15" x14ac:dyDescent="0.45">
      <c r="A185" s="1" t="s">
        <v>91</v>
      </c>
      <c r="B185" s="1">
        <v>713700</v>
      </c>
      <c r="C185" s="1">
        <v>472872</v>
      </c>
      <c r="D185" s="7">
        <v>53300</v>
      </c>
      <c r="E185" s="1">
        <v>456100</v>
      </c>
      <c r="F185" s="1">
        <v>466800</v>
      </c>
      <c r="G185" s="1">
        <v>6030228</v>
      </c>
      <c r="H185" s="1">
        <v>1045800</v>
      </c>
      <c r="I185" s="1">
        <v>210120</v>
      </c>
      <c r="J185" s="1">
        <v>715300</v>
      </c>
      <c r="K185" s="1">
        <v>591400</v>
      </c>
      <c r="L185" s="1">
        <v>5624880</v>
      </c>
      <c r="O185" s="7">
        <v>8200000</v>
      </c>
    </row>
    <row r="186" spans="1:15" x14ac:dyDescent="0.45">
      <c r="A186" s="1" t="s">
        <v>92</v>
      </c>
      <c r="B186" s="1">
        <v>713700</v>
      </c>
      <c r="C186" s="1">
        <v>472872</v>
      </c>
      <c r="D186" s="7">
        <v>53950</v>
      </c>
      <c r="E186" s="1">
        <v>473900</v>
      </c>
      <c r="F186" s="1">
        <v>475700</v>
      </c>
      <c r="G186" s="1">
        <v>6102478</v>
      </c>
      <c r="H186" s="1">
        <v>1048600</v>
      </c>
      <c r="I186" s="1">
        <v>210120</v>
      </c>
      <c r="J186" s="1">
        <v>734700</v>
      </c>
      <c r="K186" s="1">
        <v>601100</v>
      </c>
      <c r="L186" s="1">
        <v>5692580</v>
      </c>
      <c r="O186" s="7">
        <v>8300000</v>
      </c>
    </row>
    <row r="187" spans="1:15" x14ac:dyDescent="0.45">
      <c r="A187" s="1" t="s">
        <v>93</v>
      </c>
      <c r="B187" s="1">
        <v>713700</v>
      </c>
      <c r="C187" s="1">
        <v>493740</v>
      </c>
      <c r="D187" s="7">
        <v>54600</v>
      </c>
      <c r="E187" s="1">
        <v>487700</v>
      </c>
      <c r="F187" s="1">
        <v>482600</v>
      </c>
      <c r="G187" s="1">
        <v>6159960</v>
      </c>
      <c r="H187" s="1">
        <v>1051400</v>
      </c>
      <c r="I187" s="1">
        <v>210120</v>
      </c>
      <c r="J187" s="1">
        <v>754100</v>
      </c>
      <c r="K187" s="1">
        <v>610800</v>
      </c>
      <c r="L187" s="1">
        <v>5760280</v>
      </c>
      <c r="O187" s="7">
        <v>8400000</v>
      </c>
    </row>
    <row r="188" spans="1:15" x14ac:dyDescent="0.45">
      <c r="A188" s="1" t="s">
        <v>94</v>
      </c>
      <c r="B188" s="1">
        <v>713700</v>
      </c>
      <c r="C188" s="1">
        <v>493740</v>
      </c>
      <c r="D188" s="7">
        <v>55250</v>
      </c>
      <c r="E188" s="1">
        <v>505500</v>
      </c>
      <c r="F188" s="1">
        <v>491500</v>
      </c>
      <c r="G188" s="1">
        <v>6232210</v>
      </c>
      <c r="H188" s="1">
        <v>1054200</v>
      </c>
      <c r="I188" s="1">
        <v>210120</v>
      </c>
      <c r="J188" s="1">
        <v>773500</v>
      </c>
      <c r="K188" s="1">
        <v>620500</v>
      </c>
      <c r="L188" s="1">
        <v>5827980</v>
      </c>
      <c r="O188" s="7">
        <v>8500000</v>
      </c>
    </row>
    <row r="189" spans="1:15" x14ac:dyDescent="0.45">
      <c r="A189" s="1" t="s">
        <v>95</v>
      </c>
      <c r="B189" s="1">
        <v>713700</v>
      </c>
      <c r="C189" s="1">
        <v>493740</v>
      </c>
      <c r="D189" s="7">
        <v>55900</v>
      </c>
      <c r="E189" s="1">
        <v>525500</v>
      </c>
      <c r="F189" s="1">
        <v>501500</v>
      </c>
      <c r="G189" s="1">
        <v>6301160</v>
      </c>
      <c r="H189" s="1">
        <v>1057000</v>
      </c>
      <c r="I189" s="1">
        <v>210120</v>
      </c>
      <c r="J189" s="1">
        <v>792900</v>
      </c>
      <c r="K189" s="1">
        <v>630200</v>
      </c>
      <c r="L189" s="1">
        <v>5895680</v>
      </c>
      <c r="O189" s="7">
        <v>8600000</v>
      </c>
    </row>
    <row r="190" spans="1:15" x14ac:dyDescent="0.45">
      <c r="A190" s="1" t="s">
        <v>96</v>
      </c>
      <c r="B190" s="1">
        <v>713700</v>
      </c>
      <c r="C190" s="1">
        <v>493740</v>
      </c>
      <c r="D190" s="7">
        <v>56550</v>
      </c>
      <c r="E190" s="1">
        <v>555300</v>
      </c>
      <c r="F190" s="1">
        <v>511400</v>
      </c>
      <c r="G190" s="1">
        <v>6360210</v>
      </c>
      <c r="H190" s="1">
        <v>1059800</v>
      </c>
      <c r="I190" s="1">
        <v>210120</v>
      </c>
      <c r="J190" s="1">
        <v>812500</v>
      </c>
      <c r="K190" s="1">
        <v>640000</v>
      </c>
      <c r="L190" s="1">
        <v>5963080</v>
      </c>
      <c r="O190" s="7">
        <v>8700000</v>
      </c>
    </row>
    <row r="191" spans="1:15" x14ac:dyDescent="0.45">
      <c r="A191" s="1" t="s">
        <v>97</v>
      </c>
      <c r="B191" s="1">
        <v>713700</v>
      </c>
      <c r="C191" s="1">
        <v>521556</v>
      </c>
      <c r="D191" s="7">
        <v>57200</v>
      </c>
      <c r="E191" s="1">
        <v>569700</v>
      </c>
      <c r="F191" s="1">
        <v>518600</v>
      </c>
      <c r="G191" s="1">
        <v>6409844</v>
      </c>
      <c r="H191" s="1">
        <v>1062600</v>
      </c>
      <c r="I191" s="1">
        <v>210120</v>
      </c>
      <c r="J191" s="1">
        <v>831900</v>
      </c>
      <c r="K191" s="1">
        <v>649700</v>
      </c>
      <c r="L191" s="1">
        <v>6030780</v>
      </c>
      <c r="O191" s="7">
        <v>8800000</v>
      </c>
    </row>
    <row r="192" spans="1:15" x14ac:dyDescent="0.45">
      <c r="A192" s="1" t="s">
        <v>98</v>
      </c>
      <c r="B192" s="1">
        <v>713700</v>
      </c>
      <c r="C192" s="1">
        <v>521556</v>
      </c>
      <c r="D192" s="7">
        <v>57850</v>
      </c>
      <c r="E192" s="1">
        <v>589500</v>
      </c>
      <c r="F192" s="1">
        <v>528500</v>
      </c>
      <c r="G192" s="1">
        <v>6479094</v>
      </c>
      <c r="H192" s="1">
        <v>1065400</v>
      </c>
      <c r="I192" s="1">
        <v>210120</v>
      </c>
      <c r="J192" s="1">
        <v>851300</v>
      </c>
      <c r="K192" s="1">
        <v>659400</v>
      </c>
      <c r="L192" s="1">
        <v>6098480</v>
      </c>
      <c r="O192" s="7">
        <v>8900000</v>
      </c>
    </row>
    <row r="193" spans="1:15" x14ac:dyDescent="0.45">
      <c r="A193" s="1" t="s">
        <v>99</v>
      </c>
      <c r="B193" s="1">
        <v>713700</v>
      </c>
      <c r="C193" s="1">
        <v>521556</v>
      </c>
      <c r="D193" s="7">
        <v>58500</v>
      </c>
      <c r="E193" s="1">
        <v>609500</v>
      </c>
      <c r="F193" s="1">
        <v>538500</v>
      </c>
      <c r="G193" s="1">
        <v>6548044</v>
      </c>
      <c r="H193" s="1">
        <v>1068200</v>
      </c>
      <c r="I193" s="1">
        <v>210120</v>
      </c>
      <c r="J193" s="1">
        <v>870700</v>
      </c>
      <c r="K193" s="1">
        <v>669100</v>
      </c>
      <c r="L193" s="1">
        <v>6166180</v>
      </c>
      <c r="O193" s="7">
        <v>9000000</v>
      </c>
    </row>
    <row r="194" spans="1:15" x14ac:dyDescent="0.45">
      <c r="A194" s="1" t="s">
        <v>100</v>
      </c>
      <c r="B194" s="1">
        <v>713700</v>
      </c>
      <c r="C194" s="1">
        <v>521556</v>
      </c>
      <c r="D194" s="7">
        <v>59150</v>
      </c>
      <c r="E194" s="1">
        <v>629300</v>
      </c>
      <c r="F194" s="1">
        <v>548400</v>
      </c>
      <c r="G194" s="1">
        <v>6617194</v>
      </c>
      <c r="H194" s="1">
        <v>1071000</v>
      </c>
      <c r="I194" s="1">
        <v>210120</v>
      </c>
      <c r="J194" s="1">
        <v>890100</v>
      </c>
      <c r="K194" s="1">
        <v>678800</v>
      </c>
      <c r="L194" s="1">
        <v>6233880</v>
      </c>
      <c r="O194" s="7">
        <v>9100000</v>
      </c>
    </row>
    <row r="195" spans="1:15" x14ac:dyDescent="0.45">
      <c r="A195" s="1" t="s">
        <v>101</v>
      </c>
      <c r="B195" s="1">
        <v>713700</v>
      </c>
      <c r="C195" s="1">
        <v>521556</v>
      </c>
      <c r="D195" s="7">
        <v>59800</v>
      </c>
      <c r="E195" s="1">
        <v>649300</v>
      </c>
      <c r="F195" s="1">
        <v>558400</v>
      </c>
      <c r="G195" s="1">
        <v>6686144</v>
      </c>
      <c r="H195" s="1">
        <v>1073800</v>
      </c>
      <c r="I195" s="1">
        <v>210120</v>
      </c>
      <c r="J195" s="1">
        <v>909700</v>
      </c>
      <c r="K195" s="1">
        <v>688600</v>
      </c>
      <c r="L195" s="1">
        <v>6301180</v>
      </c>
      <c r="O195" s="7">
        <v>9200000</v>
      </c>
    </row>
    <row r="196" spans="1:15" x14ac:dyDescent="0.45">
      <c r="A196" s="1" t="s">
        <v>102</v>
      </c>
      <c r="B196" s="1">
        <v>713700</v>
      </c>
      <c r="C196" s="1">
        <v>549372</v>
      </c>
      <c r="D196" s="7">
        <v>60450</v>
      </c>
      <c r="E196" s="1">
        <v>663500</v>
      </c>
      <c r="F196" s="1">
        <v>565500</v>
      </c>
      <c r="G196" s="1">
        <v>6736078</v>
      </c>
      <c r="H196" s="1">
        <v>1076600</v>
      </c>
      <c r="I196" s="1">
        <v>210120</v>
      </c>
      <c r="J196" s="1">
        <v>929100</v>
      </c>
      <c r="K196" s="1">
        <v>698300</v>
      </c>
      <c r="L196" s="1">
        <v>6368880</v>
      </c>
      <c r="O196" s="7">
        <v>9300000</v>
      </c>
    </row>
    <row r="197" spans="1:15" x14ac:dyDescent="0.45">
      <c r="A197" s="1" t="s">
        <v>103</v>
      </c>
      <c r="B197" s="1">
        <v>713700</v>
      </c>
      <c r="C197" s="1">
        <v>549372</v>
      </c>
      <c r="D197" s="7">
        <v>61100</v>
      </c>
      <c r="E197" s="1">
        <v>683500</v>
      </c>
      <c r="F197" s="1">
        <v>575500</v>
      </c>
      <c r="G197" s="1">
        <v>6805028</v>
      </c>
      <c r="H197" s="1">
        <v>1079400</v>
      </c>
      <c r="I197" s="1">
        <v>210120</v>
      </c>
      <c r="J197" s="1">
        <v>948500</v>
      </c>
      <c r="K197" s="1">
        <v>708000</v>
      </c>
      <c r="L197" s="1">
        <v>6436580</v>
      </c>
      <c r="O197" s="7">
        <v>9400000</v>
      </c>
    </row>
    <row r="198" spans="1:15" x14ac:dyDescent="0.45">
      <c r="A198" s="1" t="s">
        <v>104</v>
      </c>
      <c r="B198" s="1">
        <v>713700</v>
      </c>
      <c r="C198" s="1">
        <v>549372</v>
      </c>
      <c r="D198" s="7">
        <v>61750</v>
      </c>
      <c r="E198" s="1">
        <v>703300</v>
      </c>
      <c r="F198" s="1">
        <v>585400</v>
      </c>
      <c r="G198" s="1">
        <v>6874278</v>
      </c>
      <c r="H198" s="1">
        <v>1082200</v>
      </c>
      <c r="I198" s="1">
        <v>210120</v>
      </c>
      <c r="J198" s="1">
        <v>968710</v>
      </c>
      <c r="K198" s="1">
        <v>717700</v>
      </c>
      <c r="L198" s="1">
        <v>6503480</v>
      </c>
      <c r="O198" s="7">
        <v>9500000</v>
      </c>
    </row>
    <row r="199" spans="1:15" x14ac:dyDescent="0.45">
      <c r="A199" s="1" t="s">
        <v>105</v>
      </c>
      <c r="B199" s="1">
        <v>713700</v>
      </c>
      <c r="C199" s="1">
        <v>549372</v>
      </c>
      <c r="D199" s="7">
        <v>62400</v>
      </c>
      <c r="E199" s="1">
        <v>723300</v>
      </c>
      <c r="F199" s="1">
        <v>595400</v>
      </c>
      <c r="G199" s="1">
        <v>6943228</v>
      </c>
      <c r="H199" s="1">
        <v>1085000</v>
      </c>
      <c r="I199" s="1">
        <v>210120</v>
      </c>
      <c r="J199" s="1">
        <v>991020</v>
      </c>
      <c r="K199" s="1">
        <v>727400</v>
      </c>
      <c r="L199" s="1">
        <v>6568180</v>
      </c>
      <c r="O199" s="7">
        <v>9600000</v>
      </c>
    </row>
    <row r="200" spans="1:15" x14ac:dyDescent="0.45">
      <c r="A200" s="1" t="s">
        <v>106</v>
      </c>
      <c r="B200" s="1">
        <v>713700</v>
      </c>
      <c r="C200" s="1">
        <v>549372</v>
      </c>
      <c r="D200" s="7">
        <v>63050</v>
      </c>
      <c r="E200" s="1">
        <v>743100</v>
      </c>
      <c r="F200" s="1">
        <v>605300</v>
      </c>
      <c r="G200" s="1">
        <v>7025478</v>
      </c>
      <c r="H200" s="1">
        <v>1087800</v>
      </c>
      <c r="I200" s="1">
        <v>210120</v>
      </c>
      <c r="J200" s="1">
        <v>1013560</v>
      </c>
      <c r="K200" s="1">
        <v>737200</v>
      </c>
      <c r="L200" s="1">
        <v>6632580</v>
      </c>
      <c r="O200" s="7">
        <v>9700000</v>
      </c>
    </row>
    <row r="201" spans="1:15" x14ac:dyDescent="0.45">
      <c r="A201" s="1" t="s">
        <v>107</v>
      </c>
      <c r="B201" s="1">
        <v>713700</v>
      </c>
      <c r="C201" s="1">
        <v>577188</v>
      </c>
      <c r="D201" s="7">
        <v>63700</v>
      </c>
      <c r="E201" s="1">
        <v>757500</v>
      </c>
      <c r="F201" s="1">
        <v>612500</v>
      </c>
      <c r="G201" s="1">
        <v>7062012</v>
      </c>
      <c r="H201" s="1">
        <v>1090000</v>
      </c>
      <c r="I201" s="1">
        <v>210120</v>
      </c>
      <c r="J201" s="1">
        <v>1035870</v>
      </c>
      <c r="K201" s="1">
        <v>746900</v>
      </c>
      <c r="L201" s="1">
        <v>6697880</v>
      </c>
      <c r="O201" s="7">
        <v>9800000</v>
      </c>
    </row>
    <row r="202" spans="1:15" x14ac:dyDescent="0.45">
      <c r="A202" s="1" t="s">
        <v>108</v>
      </c>
      <c r="B202" s="1">
        <v>713700</v>
      </c>
      <c r="C202" s="1">
        <v>577188</v>
      </c>
      <c r="D202" s="7">
        <v>64350</v>
      </c>
      <c r="E202" s="1">
        <v>777300</v>
      </c>
      <c r="F202" s="1">
        <v>622400</v>
      </c>
      <c r="G202" s="1">
        <v>7131262</v>
      </c>
      <c r="H202" s="1">
        <v>1090000</v>
      </c>
      <c r="I202" s="1">
        <v>210120</v>
      </c>
      <c r="J202" s="1">
        <v>1058870</v>
      </c>
      <c r="K202" s="1">
        <v>756900</v>
      </c>
      <c r="L202" s="1">
        <v>6764380</v>
      </c>
      <c r="O202" s="7">
        <v>9900000</v>
      </c>
    </row>
    <row r="203" spans="1:15" x14ac:dyDescent="0.45">
      <c r="A203" s="1" t="s">
        <v>109</v>
      </c>
      <c r="B203" s="1">
        <v>713700</v>
      </c>
      <c r="C203" s="1">
        <v>577188</v>
      </c>
      <c r="D203" s="7">
        <v>65000</v>
      </c>
      <c r="E203" s="1">
        <v>797300</v>
      </c>
      <c r="F203" s="1">
        <v>632400</v>
      </c>
      <c r="G203" s="1">
        <v>7200212</v>
      </c>
      <c r="H203" s="1">
        <v>1090000</v>
      </c>
      <c r="I203" s="1">
        <v>210120</v>
      </c>
      <c r="J203" s="1">
        <v>1081870</v>
      </c>
      <c r="K203" s="1">
        <v>766900</v>
      </c>
      <c r="L203" s="1">
        <v>6830980</v>
      </c>
      <c r="O203" s="7">
        <v>10000000</v>
      </c>
    </row>
    <row r="204" spans="1:15" x14ac:dyDescent="0.45">
      <c r="A204" s="1" t="s">
        <v>110</v>
      </c>
      <c r="B204" s="1">
        <v>713700</v>
      </c>
      <c r="C204" s="1">
        <v>577188</v>
      </c>
      <c r="D204" s="7">
        <v>65650</v>
      </c>
      <c r="E204" s="1">
        <v>817100</v>
      </c>
      <c r="F204" s="1">
        <v>642300</v>
      </c>
      <c r="G204" s="1">
        <v>7269462</v>
      </c>
      <c r="H204" s="1">
        <v>1090000</v>
      </c>
      <c r="I204" s="1">
        <v>210120</v>
      </c>
      <c r="J204" s="1">
        <v>1104870</v>
      </c>
      <c r="K204" s="1">
        <v>776900</v>
      </c>
      <c r="L204" s="1">
        <v>6897480</v>
      </c>
      <c r="O204" s="7">
        <v>10100000</v>
      </c>
    </row>
    <row r="205" spans="1:15" x14ac:dyDescent="0.45">
      <c r="A205" s="1" t="s">
        <v>111</v>
      </c>
      <c r="B205" s="1">
        <v>713700</v>
      </c>
      <c r="C205" s="1">
        <v>577188</v>
      </c>
      <c r="D205" s="7">
        <v>66300</v>
      </c>
      <c r="E205" s="1">
        <v>837100</v>
      </c>
      <c r="F205" s="1">
        <v>652300</v>
      </c>
      <c r="G205" s="1">
        <v>7338412</v>
      </c>
      <c r="H205" s="1">
        <v>1090000</v>
      </c>
      <c r="I205" s="1">
        <v>210120</v>
      </c>
      <c r="J205" s="1">
        <v>1127870</v>
      </c>
      <c r="K205" s="1">
        <v>786900</v>
      </c>
      <c r="L205" s="1">
        <v>6963980</v>
      </c>
      <c r="O205" s="7">
        <v>10200000</v>
      </c>
    </row>
    <row r="206" spans="1:15" x14ac:dyDescent="0.45">
      <c r="A206" s="1" t="s">
        <v>112</v>
      </c>
      <c r="B206" s="1">
        <v>713700</v>
      </c>
      <c r="C206" s="1">
        <v>611952</v>
      </c>
      <c r="D206" s="7">
        <v>66950</v>
      </c>
      <c r="E206" s="1">
        <v>849900</v>
      </c>
      <c r="F206" s="1">
        <v>658700</v>
      </c>
      <c r="G206" s="1">
        <v>7383498</v>
      </c>
      <c r="H206" s="1">
        <v>1090000</v>
      </c>
      <c r="I206" s="1">
        <v>210120</v>
      </c>
      <c r="J206" s="1">
        <v>1150870</v>
      </c>
      <c r="K206" s="1">
        <v>796900</v>
      </c>
      <c r="L206" s="1">
        <v>7030480</v>
      </c>
      <c r="O206" s="7">
        <v>10300000</v>
      </c>
    </row>
    <row r="207" spans="1:15" x14ac:dyDescent="0.45">
      <c r="A207" s="1" t="s">
        <v>113</v>
      </c>
      <c r="B207" s="1">
        <v>713700</v>
      </c>
      <c r="C207" s="1">
        <v>611952</v>
      </c>
      <c r="D207" s="7">
        <v>67600</v>
      </c>
      <c r="E207" s="1">
        <v>869900</v>
      </c>
      <c r="F207" s="1">
        <v>668700</v>
      </c>
      <c r="G207" s="1">
        <v>7452448</v>
      </c>
      <c r="H207" s="1">
        <v>1090000</v>
      </c>
      <c r="I207" s="1">
        <v>210120</v>
      </c>
      <c r="J207" s="1">
        <v>1173870</v>
      </c>
      <c r="K207" s="1">
        <v>806900</v>
      </c>
      <c r="L207" s="1">
        <v>7096980</v>
      </c>
      <c r="O207" s="7">
        <v>10400000</v>
      </c>
    </row>
    <row r="208" spans="1:15" x14ac:dyDescent="0.45">
      <c r="A208" s="1" t="s">
        <v>114</v>
      </c>
      <c r="B208" s="1">
        <v>713700</v>
      </c>
      <c r="C208" s="1">
        <v>611952</v>
      </c>
      <c r="D208" s="7">
        <v>68250</v>
      </c>
      <c r="E208" s="1">
        <v>889700</v>
      </c>
      <c r="F208" s="1">
        <v>678600</v>
      </c>
      <c r="G208" s="1">
        <v>7521698</v>
      </c>
      <c r="H208" s="1">
        <v>1090000</v>
      </c>
      <c r="I208" s="1">
        <v>210120</v>
      </c>
      <c r="J208" s="1">
        <v>1196870</v>
      </c>
      <c r="K208" s="1">
        <v>816900</v>
      </c>
      <c r="L208" s="1">
        <v>7163480</v>
      </c>
      <c r="O208" s="7">
        <v>10500000</v>
      </c>
    </row>
    <row r="209" spans="1:15" x14ac:dyDescent="0.45">
      <c r="A209" s="1" t="s">
        <v>115</v>
      </c>
      <c r="B209" s="1">
        <v>713700</v>
      </c>
      <c r="C209" s="1">
        <v>611952</v>
      </c>
      <c r="D209" s="7">
        <v>68900</v>
      </c>
      <c r="E209" s="1">
        <v>909700</v>
      </c>
      <c r="F209" s="1">
        <v>688600</v>
      </c>
      <c r="G209" s="1">
        <v>7590548</v>
      </c>
      <c r="H209" s="1">
        <v>1090000</v>
      </c>
      <c r="I209" s="1">
        <v>210120</v>
      </c>
      <c r="J209" s="1">
        <v>1219870</v>
      </c>
      <c r="K209" s="1">
        <v>826900</v>
      </c>
      <c r="L209" s="1">
        <v>7230080</v>
      </c>
      <c r="O209" s="7">
        <v>10600000</v>
      </c>
    </row>
    <row r="210" spans="1:15" x14ac:dyDescent="0.45">
      <c r="A210" s="1" t="s">
        <v>116</v>
      </c>
      <c r="B210" s="1">
        <v>713700</v>
      </c>
      <c r="C210" s="1">
        <v>611952</v>
      </c>
      <c r="D210" s="7">
        <v>69550</v>
      </c>
      <c r="E210" s="1">
        <v>929500</v>
      </c>
      <c r="F210" s="1">
        <v>698500</v>
      </c>
      <c r="G210" s="1">
        <v>7659798</v>
      </c>
      <c r="H210" s="1">
        <v>1090000</v>
      </c>
      <c r="I210" s="1">
        <v>210120</v>
      </c>
      <c r="J210" s="1">
        <v>1242870</v>
      </c>
      <c r="K210" s="1">
        <v>836900</v>
      </c>
      <c r="L210" s="1">
        <v>7296580</v>
      </c>
      <c r="O210" s="7">
        <v>10700000</v>
      </c>
    </row>
    <row r="211" spans="1:15" x14ac:dyDescent="0.45">
      <c r="A211" s="1" t="s">
        <v>117</v>
      </c>
      <c r="B211" s="1">
        <v>713700</v>
      </c>
      <c r="C211" s="1">
        <v>611952</v>
      </c>
      <c r="D211" s="7">
        <v>70200</v>
      </c>
      <c r="E211" s="1">
        <v>949300</v>
      </c>
      <c r="F211" s="1">
        <v>708400</v>
      </c>
      <c r="G211" s="1">
        <v>7729048</v>
      </c>
      <c r="H211" s="1">
        <v>1090000</v>
      </c>
      <c r="I211" s="1">
        <v>210120</v>
      </c>
      <c r="J211" s="1">
        <v>1265870</v>
      </c>
      <c r="K211" s="1">
        <v>846900</v>
      </c>
      <c r="L211" s="1">
        <v>7363080</v>
      </c>
      <c r="O211" s="7">
        <v>10800000</v>
      </c>
    </row>
    <row r="212" spans="1:15" x14ac:dyDescent="0.45">
      <c r="A212" s="1" t="s">
        <v>118</v>
      </c>
      <c r="B212" s="1">
        <v>713700</v>
      </c>
      <c r="C212" s="1">
        <v>646728</v>
      </c>
      <c r="D212" s="7">
        <v>70850</v>
      </c>
      <c r="E212" s="1">
        <v>962300</v>
      </c>
      <c r="F212" s="1">
        <v>714900</v>
      </c>
      <c r="G212" s="1">
        <v>7773822</v>
      </c>
      <c r="H212" s="1">
        <v>1090000</v>
      </c>
      <c r="I212" s="1">
        <v>210120</v>
      </c>
      <c r="J212" s="1">
        <v>1288870</v>
      </c>
      <c r="K212" s="1">
        <v>856900</v>
      </c>
      <c r="L212" s="1">
        <v>7429580</v>
      </c>
      <c r="O212" s="7">
        <v>10900000</v>
      </c>
    </row>
    <row r="213" spans="1:15" x14ac:dyDescent="0.45">
      <c r="A213" s="1" t="s">
        <v>119</v>
      </c>
      <c r="B213" s="1">
        <v>713700</v>
      </c>
      <c r="C213" s="1">
        <v>646728</v>
      </c>
      <c r="D213" s="7">
        <v>71500</v>
      </c>
      <c r="E213" s="1">
        <v>985270</v>
      </c>
      <c r="F213" s="1">
        <v>724900</v>
      </c>
      <c r="G213" s="1">
        <v>7839772</v>
      </c>
      <c r="H213" s="1">
        <v>1090000</v>
      </c>
      <c r="I213" s="1">
        <v>210120</v>
      </c>
      <c r="J213" s="1">
        <v>1311870</v>
      </c>
      <c r="K213" s="1">
        <v>866900</v>
      </c>
      <c r="L213" s="1">
        <v>7496080</v>
      </c>
      <c r="O213" s="7">
        <v>11000000</v>
      </c>
    </row>
    <row r="214" spans="1:15" x14ac:dyDescent="0.45">
      <c r="A214" s="1" t="s">
        <v>120</v>
      </c>
      <c r="B214" s="1">
        <v>713700</v>
      </c>
      <c r="C214" s="1">
        <v>646728</v>
      </c>
      <c r="D214" s="7">
        <v>72150</v>
      </c>
      <c r="E214" s="1">
        <v>1008040</v>
      </c>
      <c r="F214" s="1">
        <v>734800</v>
      </c>
      <c r="G214" s="1">
        <v>7905922</v>
      </c>
      <c r="H214" s="1">
        <v>1090000</v>
      </c>
      <c r="I214" s="1">
        <v>210120</v>
      </c>
      <c r="J214" s="1">
        <v>1334870</v>
      </c>
      <c r="K214" s="1">
        <v>876900</v>
      </c>
      <c r="L214" s="1">
        <v>7562580</v>
      </c>
      <c r="O214" s="7">
        <v>11100000</v>
      </c>
    </row>
    <row r="215" spans="1:15" x14ac:dyDescent="0.45">
      <c r="A215" s="1" t="s">
        <v>121</v>
      </c>
      <c r="B215" s="1">
        <v>713700</v>
      </c>
      <c r="C215" s="1">
        <v>646728</v>
      </c>
      <c r="D215" s="7">
        <v>72800</v>
      </c>
      <c r="E215" s="1">
        <v>1030810</v>
      </c>
      <c r="F215" s="1">
        <v>744700</v>
      </c>
      <c r="G215" s="1">
        <v>7972172</v>
      </c>
      <c r="H215" s="1">
        <v>1090000</v>
      </c>
      <c r="I215" s="1">
        <v>210120</v>
      </c>
      <c r="J215" s="1">
        <v>1357870</v>
      </c>
      <c r="K215" s="1">
        <v>886900</v>
      </c>
      <c r="L215" s="1">
        <v>7629180</v>
      </c>
      <c r="O215" s="7">
        <v>11200000</v>
      </c>
    </row>
    <row r="216" spans="1:15" x14ac:dyDescent="0.45">
      <c r="A216" s="1" t="s">
        <v>122</v>
      </c>
      <c r="B216" s="1">
        <v>713700</v>
      </c>
      <c r="C216" s="1">
        <v>646728</v>
      </c>
      <c r="D216" s="7">
        <v>73450</v>
      </c>
      <c r="E216" s="1">
        <v>1053810</v>
      </c>
      <c r="F216" s="1">
        <v>754700</v>
      </c>
      <c r="G216" s="1">
        <v>8038022</v>
      </c>
      <c r="H216" s="1">
        <v>1090000</v>
      </c>
      <c r="I216" s="1">
        <v>210120</v>
      </c>
      <c r="J216" s="1">
        <v>1380870</v>
      </c>
      <c r="K216" s="1">
        <v>896900</v>
      </c>
      <c r="L216" s="1">
        <v>7695680</v>
      </c>
      <c r="O216" s="7">
        <v>11300000</v>
      </c>
    </row>
    <row r="217" spans="1:15" x14ac:dyDescent="0.45">
      <c r="A217" s="1" t="s">
        <v>123</v>
      </c>
      <c r="B217" s="1">
        <v>713700</v>
      </c>
      <c r="C217" s="1">
        <v>646728</v>
      </c>
      <c r="D217" s="7">
        <v>74100</v>
      </c>
      <c r="E217" s="1">
        <v>1076580</v>
      </c>
      <c r="F217" s="1">
        <v>764600</v>
      </c>
      <c r="G217" s="1">
        <v>8104272</v>
      </c>
      <c r="H217" s="1">
        <v>1090000</v>
      </c>
      <c r="I217" s="1">
        <v>210120</v>
      </c>
      <c r="J217" s="1">
        <v>1403870</v>
      </c>
      <c r="K217" s="1">
        <v>906900</v>
      </c>
      <c r="L217" s="1">
        <v>7762180</v>
      </c>
      <c r="O217" s="7">
        <v>11400000</v>
      </c>
    </row>
    <row r="218" spans="1:15" x14ac:dyDescent="0.45">
      <c r="A218" s="1" t="s">
        <v>124</v>
      </c>
      <c r="B218" s="1">
        <v>713700</v>
      </c>
      <c r="C218" s="1">
        <v>681492</v>
      </c>
      <c r="D218" s="7">
        <v>74750</v>
      </c>
      <c r="E218" s="1">
        <v>1091530</v>
      </c>
      <c r="F218" s="1">
        <v>771100</v>
      </c>
      <c r="G218" s="1">
        <v>8147058</v>
      </c>
      <c r="H218" s="1">
        <v>1090000</v>
      </c>
      <c r="I218" s="1">
        <v>210120</v>
      </c>
      <c r="J218" s="1">
        <v>1426870</v>
      </c>
      <c r="K218" s="1">
        <v>916900</v>
      </c>
      <c r="L218" s="1">
        <v>7828680</v>
      </c>
      <c r="O218" s="7">
        <v>11500000</v>
      </c>
    </row>
    <row r="219" spans="1:15" x14ac:dyDescent="0.45">
      <c r="A219" s="1" t="s">
        <v>125</v>
      </c>
      <c r="B219" s="1">
        <v>713700</v>
      </c>
      <c r="C219" s="1">
        <v>681492</v>
      </c>
      <c r="D219" s="7">
        <v>75400</v>
      </c>
      <c r="E219" s="1">
        <v>1114530</v>
      </c>
      <c r="F219" s="1">
        <v>781100</v>
      </c>
      <c r="G219" s="1">
        <v>8212908</v>
      </c>
      <c r="H219" s="1">
        <v>1090000</v>
      </c>
      <c r="I219" s="1">
        <v>210120</v>
      </c>
      <c r="J219" s="1">
        <v>1456770</v>
      </c>
      <c r="K219" s="1">
        <v>926900</v>
      </c>
      <c r="L219" s="1">
        <v>7888180</v>
      </c>
      <c r="O219" s="7">
        <v>11600000</v>
      </c>
    </row>
    <row r="220" spans="1:15" x14ac:dyDescent="0.45">
      <c r="A220" s="1" t="s">
        <v>126</v>
      </c>
      <c r="B220" s="1">
        <v>713700</v>
      </c>
      <c r="C220" s="1">
        <v>681492</v>
      </c>
      <c r="D220" s="7">
        <v>76050</v>
      </c>
      <c r="E220" s="1">
        <v>1137300</v>
      </c>
      <c r="F220" s="1">
        <v>791000</v>
      </c>
      <c r="G220" s="1">
        <v>8279158</v>
      </c>
      <c r="H220" s="1">
        <v>1090000</v>
      </c>
      <c r="I220" s="1">
        <v>210120</v>
      </c>
      <c r="J220" s="1">
        <v>1489770</v>
      </c>
      <c r="K220" s="1">
        <v>936900</v>
      </c>
      <c r="L220" s="1">
        <v>7944480</v>
      </c>
      <c r="O220" s="7">
        <v>11700000</v>
      </c>
    </row>
    <row r="221" spans="1:15" x14ac:dyDescent="0.45">
      <c r="A221" s="1" t="s">
        <v>127</v>
      </c>
      <c r="B221" s="1">
        <v>713700</v>
      </c>
      <c r="C221" s="1">
        <v>681492</v>
      </c>
      <c r="D221" s="7">
        <v>76700</v>
      </c>
      <c r="E221" s="1">
        <v>1160070</v>
      </c>
      <c r="F221" s="1">
        <v>800900</v>
      </c>
      <c r="G221" s="1">
        <v>8345308</v>
      </c>
      <c r="H221" s="1">
        <v>1090000</v>
      </c>
      <c r="I221" s="1">
        <v>210120</v>
      </c>
      <c r="J221" s="1">
        <v>1522770</v>
      </c>
      <c r="K221" s="1">
        <v>946900</v>
      </c>
      <c r="L221" s="1">
        <v>8000780</v>
      </c>
      <c r="O221" s="7">
        <v>11800000</v>
      </c>
    </row>
    <row r="222" spans="1:15" x14ac:dyDescent="0.45">
      <c r="A222" s="1" t="s">
        <v>128</v>
      </c>
      <c r="B222" s="1">
        <v>713700</v>
      </c>
      <c r="C222" s="1">
        <v>681492</v>
      </c>
      <c r="D222" s="7">
        <v>77350</v>
      </c>
      <c r="E222" s="1">
        <v>1183070</v>
      </c>
      <c r="F222" s="1">
        <v>810900</v>
      </c>
      <c r="G222" s="1">
        <v>8411158</v>
      </c>
      <c r="H222" s="1">
        <v>1090000</v>
      </c>
      <c r="I222" s="1">
        <v>210120</v>
      </c>
      <c r="J222" s="1">
        <v>1555770</v>
      </c>
      <c r="K222" s="1">
        <v>956900</v>
      </c>
      <c r="L222" s="1">
        <v>8057080</v>
      </c>
      <c r="O222" s="7">
        <v>11900000</v>
      </c>
    </row>
    <row r="223" spans="1:15" x14ac:dyDescent="0.45">
      <c r="A223" s="1" t="s">
        <v>129</v>
      </c>
      <c r="B223" s="1">
        <v>713700</v>
      </c>
      <c r="C223" s="1">
        <v>681492</v>
      </c>
      <c r="D223" s="7">
        <v>78000</v>
      </c>
      <c r="E223" s="1">
        <v>1205840</v>
      </c>
      <c r="F223" s="1">
        <v>820800</v>
      </c>
      <c r="G223" s="1">
        <v>8477408</v>
      </c>
      <c r="H223" s="1">
        <v>1090000</v>
      </c>
      <c r="I223" s="1">
        <v>210120</v>
      </c>
      <c r="J223" s="1">
        <v>1588770</v>
      </c>
      <c r="K223" s="1">
        <v>966900</v>
      </c>
      <c r="L223" s="1">
        <v>8113380</v>
      </c>
      <c r="O223" s="7">
        <v>12000000</v>
      </c>
    </row>
    <row r="227" spans="1:15" x14ac:dyDescent="0.45">
      <c r="A227" t="s">
        <v>14</v>
      </c>
      <c r="J227" s="2"/>
    </row>
    <row r="228" spans="1:15" x14ac:dyDescent="0.45">
      <c r="A228" s="4" t="s">
        <v>134</v>
      </c>
      <c r="B228" s="4"/>
      <c r="C228" s="4"/>
      <c r="D228" s="4"/>
      <c r="E228" s="4"/>
      <c r="F228" s="4"/>
      <c r="G228" s="4"/>
      <c r="H228" s="5" t="s">
        <v>135</v>
      </c>
      <c r="I228" s="5"/>
      <c r="J228" s="5"/>
      <c r="K228" s="5"/>
      <c r="L228" s="5"/>
    </row>
    <row r="229" spans="1:15" x14ac:dyDescent="0.45">
      <c r="A229" s="3" t="s">
        <v>17</v>
      </c>
      <c r="B229" s="3" t="s">
        <v>18</v>
      </c>
      <c r="C229" s="3" t="s">
        <v>19</v>
      </c>
      <c r="D229" s="3" t="s">
        <v>20</v>
      </c>
      <c r="E229" s="3" t="s">
        <v>21</v>
      </c>
      <c r="F229" s="3" t="s">
        <v>22</v>
      </c>
      <c r="G229" s="3" t="s">
        <v>23</v>
      </c>
      <c r="H229" s="3" t="s">
        <v>24</v>
      </c>
      <c r="I229" s="3" t="s">
        <v>25</v>
      </c>
      <c r="J229" s="3" t="s">
        <v>21</v>
      </c>
      <c r="K229" s="3" t="s">
        <v>22</v>
      </c>
      <c r="L229" s="3" t="s">
        <v>23</v>
      </c>
      <c r="M229" s="3" t="s">
        <v>132</v>
      </c>
      <c r="N229" s="3" t="s">
        <v>27</v>
      </c>
      <c r="O229" s="3" t="s">
        <v>28</v>
      </c>
    </row>
    <row r="230" spans="1:15" x14ac:dyDescent="0.45">
      <c r="A230" s="7" t="s">
        <v>133</v>
      </c>
      <c r="B230" s="7">
        <v>186660</v>
      </c>
      <c r="C230" s="7">
        <v>102000</v>
      </c>
      <c r="D230" s="7">
        <v>13000</v>
      </c>
      <c r="E230" s="7">
        <v>3500</v>
      </c>
      <c r="F230" s="7">
        <v>64000</v>
      </c>
      <c r="G230" s="7">
        <v>1633340</v>
      </c>
      <c r="H230" s="7">
        <v>171200</v>
      </c>
      <c r="I230" s="7">
        <v>0</v>
      </c>
      <c r="J230" s="7">
        <v>14900</v>
      </c>
      <c r="K230" s="7">
        <v>79800</v>
      </c>
      <c r="L230" s="7">
        <v>1736300</v>
      </c>
      <c r="O230" s="7">
        <v>2000000</v>
      </c>
    </row>
    <row r="231" spans="1:15" x14ac:dyDescent="0.45">
      <c r="A231" s="7" t="s">
        <v>30</v>
      </c>
      <c r="B231" s="7">
        <v>197640</v>
      </c>
      <c r="C231" s="7">
        <v>108000</v>
      </c>
      <c r="D231" s="7">
        <v>13650</v>
      </c>
      <c r="E231" s="7">
        <v>9600</v>
      </c>
      <c r="F231" s="7">
        <v>69200</v>
      </c>
      <c r="G231" s="7">
        <v>1704210</v>
      </c>
      <c r="H231" s="7">
        <v>182700</v>
      </c>
      <c r="I231" s="7">
        <v>0</v>
      </c>
      <c r="J231" s="7">
        <v>19350</v>
      </c>
      <c r="K231" s="7">
        <v>88700</v>
      </c>
      <c r="L231" s="7">
        <v>1811400</v>
      </c>
      <c r="O231" s="7">
        <v>2100000</v>
      </c>
    </row>
    <row r="232" spans="1:15" x14ac:dyDescent="0.45">
      <c r="A232" s="7" t="s">
        <v>31</v>
      </c>
      <c r="B232" s="7">
        <v>197640</v>
      </c>
      <c r="C232" s="7">
        <v>108000</v>
      </c>
      <c r="D232" s="7">
        <v>14300</v>
      </c>
      <c r="E232" s="7">
        <v>13100</v>
      </c>
      <c r="F232" s="7">
        <v>76200</v>
      </c>
      <c r="G232" s="7">
        <v>1793060</v>
      </c>
      <c r="H232" s="7">
        <v>194200</v>
      </c>
      <c r="I232" s="7">
        <v>0</v>
      </c>
      <c r="J232" s="7">
        <v>23750</v>
      </c>
      <c r="K232" s="7">
        <v>97500</v>
      </c>
      <c r="L232" s="7">
        <v>1886600</v>
      </c>
      <c r="O232" s="7">
        <v>2200000</v>
      </c>
    </row>
    <row r="233" spans="1:15" x14ac:dyDescent="0.45">
      <c r="A233" s="7" t="s">
        <v>32</v>
      </c>
      <c r="B233" s="7">
        <v>208620</v>
      </c>
      <c r="C233" s="7">
        <v>114000</v>
      </c>
      <c r="D233" s="7">
        <v>14950</v>
      </c>
      <c r="E233" s="7">
        <v>15700</v>
      </c>
      <c r="F233" s="7">
        <v>81400</v>
      </c>
      <c r="G233" s="7">
        <v>1867530</v>
      </c>
      <c r="H233" s="7">
        <v>205700</v>
      </c>
      <c r="I233" s="7">
        <v>0</v>
      </c>
      <c r="J233" s="7">
        <v>28200</v>
      </c>
      <c r="K233" s="7">
        <v>106400</v>
      </c>
      <c r="L233" s="7">
        <v>1961700</v>
      </c>
      <c r="O233" s="7">
        <v>2300000</v>
      </c>
    </row>
    <row r="234" spans="1:15" x14ac:dyDescent="0.45">
      <c r="A234" s="7" t="s">
        <v>33</v>
      </c>
      <c r="B234" s="7">
        <v>219600</v>
      </c>
      <c r="C234" s="7">
        <v>120000</v>
      </c>
      <c r="D234" s="7">
        <v>15600</v>
      </c>
      <c r="E234" s="7">
        <v>18350</v>
      </c>
      <c r="F234" s="7">
        <v>86700</v>
      </c>
      <c r="G234" s="7">
        <v>1941900</v>
      </c>
      <c r="H234" s="7">
        <v>217200</v>
      </c>
      <c r="I234" s="7">
        <v>0</v>
      </c>
      <c r="J234" s="7">
        <v>32600</v>
      </c>
      <c r="K234" s="7">
        <v>115200</v>
      </c>
      <c r="L234" s="7">
        <v>2036900</v>
      </c>
      <c r="O234" s="7">
        <v>2400000</v>
      </c>
    </row>
    <row r="235" spans="1:15" x14ac:dyDescent="0.45">
      <c r="A235" s="7" t="s">
        <v>34</v>
      </c>
      <c r="B235" s="7">
        <v>219600</v>
      </c>
      <c r="C235" s="7">
        <v>120000</v>
      </c>
      <c r="D235" s="7">
        <v>16250</v>
      </c>
      <c r="E235" s="7">
        <v>21800</v>
      </c>
      <c r="F235" s="7">
        <v>93600</v>
      </c>
      <c r="G235" s="7">
        <v>2030850</v>
      </c>
      <c r="H235" s="7">
        <v>228600</v>
      </c>
      <c r="I235" s="7">
        <v>0</v>
      </c>
      <c r="J235" s="7">
        <v>37050</v>
      </c>
      <c r="K235" s="7">
        <v>124100</v>
      </c>
      <c r="L235" s="7">
        <v>2112000</v>
      </c>
      <c r="O235" s="7">
        <v>2500000</v>
      </c>
    </row>
    <row r="236" spans="1:15" x14ac:dyDescent="0.45">
      <c r="A236" s="7" t="s">
        <v>35</v>
      </c>
      <c r="B236" s="7">
        <v>241560</v>
      </c>
      <c r="C236" s="7">
        <v>132000</v>
      </c>
      <c r="D236" s="7">
        <v>16900</v>
      </c>
      <c r="E236" s="7">
        <v>23600</v>
      </c>
      <c r="F236" s="7">
        <v>97200</v>
      </c>
      <c r="G236" s="7">
        <v>2090840</v>
      </c>
      <c r="H236" s="7">
        <v>240100</v>
      </c>
      <c r="I236" s="7">
        <v>0</v>
      </c>
      <c r="J236" s="7">
        <v>41450</v>
      </c>
      <c r="K236" s="7">
        <v>132900</v>
      </c>
      <c r="L236" s="7">
        <v>2187200</v>
      </c>
      <c r="O236" s="7">
        <v>2600000</v>
      </c>
    </row>
    <row r="237" spans="1:15" x14ac:dyDescent="0.45">
      <c r="A237" s="7" t="s">
        <v>36</v>
      </c>
      <c r="B237" s="7">
        <v>241560</v>
      </c>
      <c r="C237" s="7">
        <v>132000</v>
      </c>
      <c r="D237" s="7">
        <v>17550</v>
      </c>
      <c r="E237" s="7">
        <v>27050</v>
      </c>
      <c r="F237" s="7">
        <v>104100</v>
      </c>
      <c r="G237" s="7">
        <v>2179690</v>
      </c>
      <c r="H237" s="7">
        <v>251600</v>
      </c>
      <c r="I237" s="7">
        <v>0</v>
      </c>
      <c r="J237" s="7">
        <v>45900</v>
      </c>
      <c r="K237" s="7">
        <v>141800</v>
      </c>
      <c r="L237" s="7">
        <v>2262300</v>
      </c>
      <c r="O237" s="7">
        <v>2700000</v>
      </c>
    </row>
    <row r="238" spans="1:15" x14ac:dyDescent="0.45">
      <c r="A238" s="7" t="s">
        <v>37</v>
      </c>
      <c r="B238" s="7">
        <v>263520</v>
      </c>
      <c r="C238" s="7">
        <v>144000</v>
      </c>
      <c r="D238" s="7">
        <v>18200</v>
      </c>
      <c r="E238" s="7">
        <v>28850</v>
      </c>
      <c r="F238" s="7">
        <v>107700</v>
      </c>
      <c r="G238" s="7">
        <v>2239680</v>
      </c>
      <c r="H238" s="7">
        <v>263100</v>
      </c>
      <c r="I238" s="7">
        <v>0</v>
      </c>
      <c r="J238" s="7">
        <v>50300</v>
      </c>
      <c r="K238" s="7">
        <v>150600</v>
      </c>
      <c r="L238" s="7">
        <v>2337500</v>
      </c>
      <c r="O238" s="7">
        <v>2800000</v>
      </c>
    </row>
    <row r="239" spans="1:15" x14ac:dyDescent="0.45">
      <c r="A239" s="7" t="s">
        <v>38</v>
      </c>
      <c r="B239" s="7">
        <v>263520</v>
      </c>
      <c r="C239" s="7">
        <v>144000</v>
      </c>
      <c r="D239" s="7">
        <v>18850</v>
      </c>
      <c r="E239" s="7">
        <v>32300</v>
      </c>
      <c r="F239" s="7">
        <v>114600</v>
      </c>
      <c r="G239" s="7">
        <v>2328630</v>
      </c>
      <c r="H239" s="7">
        <v>274600</v>
      </c>
      <c r="I239" s="7">
        <v>0</v>
      </c>
      <c r="J239" s="7">
        <v>54750</v>
      </c>
      <c r="K239" s="7">
        <v>159500</v>
      </c>
      <c r="L239" s="7">
        <v>2412600</v>
      </c>
      <c r="O239" s="7">
        <v>2900000</v>
      </c>
    </row>
    <row r="240" spans="1:15" x14ac:dyDescent="0.45">
      <c r="A240" s="7" t="s">
        <v>39</v>
      </c>
      <c r="B240" s="7">
        <v>285480</v>
      </c>
      <c r="C240" s="7">
        <v>156000</v>
      </c>
      <c r="D240" s="7">
        <v>19500</v>
      </c>
      <c r="E240" s="7">
        <v>34100</v>
      </c>
      <c r="F240" s="7">
        <v>118200</v>
      </c>
      <c r="G240" s="7">
        <v>2388520</v>
      </c>
      <c r="H240" s="7">
        <v>286100</v>
      </c>
      <c r="I240" s="7">
        <v>0</v>
      </c>
      <c r="J240" s="7">
        <v>59150</v>
      </c>
      <c r="K240" s="7">
        <v>168300</v>
      </c>
      <c r="L240" s="7">
        <v>2487800</v>
      </c>
      <c r="O240" s="7">
        <v>3000000</v>
      </c>
    </row>
    <row r="241" spans="1:15" x14ac:dyDescent="0.45">
      <c r="A241" s="7" t="s">
        <v>40</v>
      </c>
      <c r="B241" s="7">
        <v>285480</v>
      </c>
      <c r="C241" s="7">
        <v>156000</v>
      </c>
      <c r="D241" s="7">
        <v>20150</v>
      </c>
      <c r="E241" s="7">
        <v>37550</v>
      </c>
      <c r="F241" s="7">
        <v>125100</v>
      </c>
      <c r="G241" s="7">
        <v>2477470</v>
      </c>
      <c r="H241" s="7">
        <v>297600</v>
      </c>
      <c r="I241" s="7">
        <v>0</v>
      </c>
      <c r="J241" s="7">
        <v>63600</v>
      </c>
      <c r="K241" s="7">
        <v>177200</v>
      </c>
      <c r="L241" s="7">
        <v>2562800</v>
      </c>
      <c r="O241" s="7">
        <v>3100000</v>
      </c>
    </row>
    <row r="242" spans="1:15" x14ac:dyDescent="0.45">
      <c r="A242" s="7" t="s">
        <v>41</v>
      </c>
      <c r="B242" s="7">
        <v>285480</v>
      </c>
      <c r="C242" s="7">
        <v>156000</v>
      </c>
      <c r="D242" s="7">
        <v>20800</v>
      </c>
      <c r="E242" s="7">
        <v>41000</v>
      </c>
      <c r="F242" s="7">
        <v>132000</v>
      </c>
      <c r="G242" s="7">
        <v>2566420</v>
      </c>
      <c r="H242" s="7">
        <v>309100</v>
      </c>
      <c r="I242" s="7">
        <v>0</v>
      </c>
      <c r="J242" s="7">
        <v>68000</v>
      </c>
      <c r="K242" s="7">
        <v>186000</v>
      </c>
      <c r="L242" s="7">
        <v>2638000</v>
      </c>
      <c r="O242" s="7">
        <v>3200000</v>
      </c>
    </row>
    <row r="243" spans="1:15" x14ac:dyDescent="0.45">
      <c r="A243" s="7" t="s">
        <v>42</v>
      </c>
      <c r="B243" s="7">
        <v>307440</v>
      </c>
      <c r="C243" s="7">
        <v>168000</v>
      </c>
      <c r="D243" s="7">
        <v>21450</v>
      </c>
      <c r="E243" s="7">
        <v>42800</v>
      </c>
      <c r="F243" s="7">
        <v>135600</v>
      </c>
      <c r="G243" s="7">
        <v>2626410</v>
      </c>
      <c r="H243" s="7">
        <v>320600</v>
      </c>
      <c r="I243" s="7">
        <v>0</v>
      </c>
      <c r="J243" s="7">
        <v>72450</v>
      </c>
      <c r="K243" s="7">
        <v>194900</v>
      </c>
      <c r="L243" s="7">
        <v>2713100</v>
      </c>
      <c r="O243" s="7">
        <v>3300000</v>
      </c>
    </row>
    <row r="244" spans="1:15" x14ac:dyDescent="0.45">
      <c r="A244" s="7" t="s">
        <v>43</v>
      </c>
      <c r="B244" s="7">
        <v>307440</v>
      </c>
      <c r="C244" s="7">
        <v>168000</v>
      </c>
      <c r="D244" s="7">
        <v>22100</v>
      </c>
      <c r="E244" s="7">
        <v>46250</v>
      </c>
      <c r="F244" s="7">
        <v>142500</v>
      </c>
      <c r="G244" s="7">
        <v>2715260</v>
      </c>
      <c r="H244" s="7">
        <v>332100</v>
      </c>
      <c r="I244" s="7">
        <v>0</v>
      </c>
      <c r="J244" s="7">
        <v>76850</v>
      </c>
      <c r="K244" s="7">
        <v>203700</v>
      </c>
      <c r="L244" s="7">
        <v>2788300</v>
      </c>
      <c r="O244" s="7">
        <v>3400000</v>
      </c>
    </row>
    <row r="245" spans="1:15" x14ac:dyDescent="0.45">
      <c r="A245" s="7" t="s">
        <v>44</v>
      </c>
      <c r="B245" s="7">
        <v>329400</v>
      </c>
      <c r="C245" s="7">
        <v>180000</v>
      </c>
      <c r="D245" s="7">
        <v>22750</v>
      </c>
      <c r="E245" s="7">
        <v>48050</v>
      </c>
      <c r="F245" s="7">
        <v>146100</v>
      </c>
      <c r="G245" s="7">
        <v>2775250</v>
      </c>
      <c r="H245" s="7">
        <v>343500</v>
      </c>
      <c r="I245" s="7">
        <v>0</v>
      </c>
      <c r="J245" s="7">
        <v>81300</v>
      </c>
      <c r="K245" s="7">
        <v>212600</v>
      </c>
      <c r="L245" s="7">
        <v>2863400</v>
      </c>
      <c r="O245" s="7">
        <v>3500000</v>
      </c>
    </row>
    <row r="246" spans="1:15" x14ac:dyDescent="0.45">
      <c r="A246" s="7" t="s">
        <v>45</v>
      </c>
      <c r="B246" s="7">
        <v>329400</v>
      </c>
      <c r="C246" s="7">
        <v>180000</v>
      </c>
      <c r="D246" s="7">
        <v>23400</v>
      </c>
      <c r="E246" s="7">
        <v>51500</v>
      </c>
      <c r="F246" s="7">
        <v>153000</v>
      </c>
      <c r="G246" s="7">
        <v>2864200</v>
      </c>
      <c r="H246" s="7">
        <v>355000</v>
      </c>
      <c r="I246" s="7">
        <v>0</v>
      </c>
      <c r="J246" s="7">
        <v>85750</v>
      </c>
      <c r="K246" s="7">
        <v>221500</v>
      </c>
      <c r="L246" s="7">
        <v>2938500</v>
      </c>
      <c r="O246" s="7">
        <v>3600000</v>
      </c>
    </row>
    <row r="247" spans="1:15" x14ac:dyDescent="0.45">
      <c r="A247" s="7" t="s">
        <v>46</v>
      </c>
      <c r="B247" s="7">
        <v>329400</v>
      </c>
      <c r="C247" s="7">
        <v>180000</v>
      </c>
      <c r="D247" s="7">
        <v>24050</v>
      </c>
      <c r="E247" s="7">
        <v>55500</v>
      </c>
      <c r="F247" s="7">
        <v>161000</v>
      </c>
      <c r="G247" s="7">
        <v>2951450</v>
      </c>
      <c r="H247" s="7">
        <v>366500</v>
      </c>
      <c r="I247" s="7">
        <v>0</v>
      </c>
      <c r="J247" s="7">
        <v>90150</v>
      </c>
      <c r="K247" s="7">
        <v>230300</v>
      </c>
      <c r="L247" s="7">
        <v>3013700</v>
      </c>
      <c r="O247" s="7">
        <v>3700000</v>
      </c>
    </row>
    <row r="248" spans="1:15" x14ac:dyDescent="0.45">
      <c r="A248" s="7" t="s">
        <v>47</v>
      </c>
      <c r="B248" s="7">
        <v>351360</v>
      </c>
      <c r="C248" s="7">
        <v>192000</v>
      </c>
      <c r="D248" s="7">
        <v>24700</v>
      </c>
      <c r="E248" s="7">
        <v>57750</v>
      </c>
      <c r="F248" s="7">
        <v>165500</v>
      </c>
      <c r="G248" s="7">
        <v>3010040</v>
      </c>
      <c r="H248" s="7">
        <v>378000</v>
      </c>
      <c r="I248" s="7">
        <v>0</v>
      </c>
      <c r="J248" s="7">
        <v>94600</v>
      </c>
      <c r="K248" s="7">
        <v>239200</v>
      </c>
      <c r="L248" s="7">
        <v>3088800</v>
      </c>
      <c r="O248" s="7">
        <v>3800000</v>
      </c>
    </row>
    <row r="249" spans="1:15" x14ac:dyDescent="0.45">
      <c r="A249" s="7" t="s">
        <v>48</v>
      </c>
      <c r="B249" s="7">
        <v>351360</v>
      </c>
      <c r="C249" s="7">
        <v>192000</v>
      </c>
      <c r="D249" s="7">
        <v>25350</v>
      </c>
      <c r="E249" s="7">
        <v>61750</v>
      </c>
      <c r="F249" s="7">
        <v>173500</v>
      </c>
      <c r="G249" s="7">
        <v>3097290</v>
      </c>
      <c r="H249" s="7">
        <v>389500</v>
      </c>
      <c r="I249" s="7">
        <v>0</v>
      </c>
      <c r="J249" s="7">
        <v>100500</v>
      </c>
      <c r="K249" s="7">
        <v>248000</v>
      </c>
      <c r="L249" s="7">
        <v>3162400</v>
      </c>
      <c r="O249" s="7">
        <v>3900000</v>
      </c>
    </row>
    <row r="250" spans="1:15" x14ac:dyDescent="0.45">
      <c r="A250" s="7" t="s">
        <v>49</v>
      </c>
      <c r="B250" s="7">
        <v>373320</v>
      </c>
      <c r="C250" s="7">
        <v>204000</v>
      </c>
      <c r="D250" s="7">
        <v>26000</v>
      </c>
      <c r="E250" s="7">
        <v>64000</v>
      </c>
      <c r="F250" s="7">
        <v>178000</v>
      </c>
      <c r="G250" s="7">
        <v>3155880</v>
      </c>
      <c r="H250" s="7">
        <v>401000</v>
      </c>
      <c r="I250" s="7">
        <v>0</v>
      </c>
      <c r="J250" s="7">
        <v>109400</v>
      </c>
      <c r="K250" s="7">
        <v>256900</v>
      </c>
      <c r="L250" s="7">
        <v>3233000</v>
      </c>
      <c r="O250" s="7">
        <v>4000000</v>
      </c>
    </row>
    <row r="251" spans="1:15" x14ac:dyDescent="0.45">
      <c r="A251" s="7" t="s">
        <v>50</v>
      </c>
      <c r="B251" s="7">
        <v>373320</v>
      </c>
      <c r="C251" s="7">
        <v>204000</v>
      </c>
      <c r="D251" s="7">
        <v>26650</v>
      </c>
      <c r="E251" s="7">
        <v>68000</v>
      </c>
      <c r="F251" s="7">
        <v>186000</v>
      </c>
      <c r="G251" s="7">
        <v>3243130</v>
      </c>
      <c r="H251" s="7">
        <v>412500</v>
      </c>
      <c r="I251" s="7">
        <v>0</v>
      </c>
      <c r="J251" s="7">
        <v>138200</v>
      </c>
      <c r="K251" s="7">
        <v>265700</v>
      </c>
      <c r="L251" s="7">
        <v>3283200</v>
      </c>
      <c r="O251" s="7">
        <v>4100000</v>
      </c>
    </row>
    <row r="252" spans="1:15" x14ac:dyDescent="0.45">
      <c r="A252" s="7" t="s">
        <v>51</v>
      </c>
      <c r="B252" s="7">
        <v>395280</v>
      </c>
      <c r="C252" s="7">
        <v>216000</v>
      </c>
      <c r="D252" s="7">
        <v>27300</v>
      </c>
      <c r="E252" s="7">
        <v>70250</v>
      </c>
      <c r="F252" s="7">
        <v>190500</v>
      </c>
      <c r="G252" s="7">
        <v>3301720</v>
      </c>
      <c r="H252" s="7">
        <v>424000</v>
      </c>
      <c r="I252" s="7">
        <v>0</v>
      </c>
      <c r="J252" s="7">
        <v>147100</v>
      </c>
      <c r="K252" s="7">
        <v>274600</v>
      </c>
      <c r="L252" s="7">
        <v>3353800</v>
      </c>
      <c r="O252" s="7">
        <v>4200000</v>
      </c>
    </row>
    <row r="253" spans="1:15" x14ac:dyDescent="0.45">
      <c r="A253" s="7" t="s">
        <v>52</v>
      </c>
      <c r="B253" s="7">
        <v>395280</v>
      </c>
      <c r="C253" s="7">
        <v>216000</v>
      </c>
      <c r="D253" s="7">
        <v>27950</v>
      </c>
      <c r="E253" s="7">
        <v>74250</v>
      </c>
      <c r="F253" s="7">
        <v>198500</v>
      </c>
      <c r="G253" s="7">
        <v>3388970</v>
      </c>
      <c r="H253" s="7">
        <v>435500</v>
      </c>
      <c r="I253" s="7">
        <v>0</v>
      </c>
      <c r="J253" s="7">
        <v>155900</v>
      </c>
      <c r="K253" s="7">
        <v>283400</v>
      </c>
      <c r="L253" s="7">
        <v>3424500</v>
      </c>
      <c r="O253" s="7">
        <v>4300000</v>
      </c>
    </row>
    <row r="254" spans="1:15" x14ac:dyDescent="0.45">
      <c r="A254" s="7" t="s">
        <v>53</v>
      </c>
      <c r="B254" s="7">
        <v>395280</v>
      </c>
      <c r="C254" s="7">
        <v>216000</v>
      </c>
      <c r="D254" s="7">
        <v>28600</v>
      </c>
      <c r="E254" s="7">
        <v>78200</v>
      </c>
      <c r="F254" s="7">
        <v>206400</v>
      </c>
      <c r="G254" s="7">
        <v>3476420</v>
      </c>
      <c r="H254" s="7">
        <v>447000</v>
      </c>
      <c r="I254" s="7">
        <v>0</v>
      </c>
      <c r="J254" s="7">
        <v>164800</v>
      </c>
      <c r="K254" s="7">
        <v>292300</v>
      </c>
      <c r="L254" s="7">
        <v>3495000</v>
      </c>
      <c r="O254" s="7">
        <v>4400000</v>
      </c>
    </row>
    <row r="255" spans="1:15" x14ac:dyDescent="0.45">
      <c r="A255" s="7" t="s">
        <v>54</v>
      </c>
      <c r="B255" s="7">
        <v>417240</v>
      </c>
      <c r="C255" s="7">
        <v>228000</v>
      </c>
      <c r="D255" s="7">
        <v>29250</v>
      </c>
      <c r="E255" s="7">
        <v>80500</v>
      </c>
      <c r="F255" s="7">
        <v>211000</v>
      </c>
      <c r="G255" s="7">
        <v>3534910</v>
      </c>
      <c r="H255" s="7">
        <v>458400</v>
      </c>
      <c r="I255" s="7">
        <v>0</v>
      </c>
      <c r="J255" s="7">
        <v>173600</v>
      </c>
      <c r="K255" s="7">
        <v>301100</v>
      </c>
      <c r="L255" s="7">
        <v>3565800</v>
      </c>
      <c r="O255" s="7">
        <v>4500000</v>
      </c>
    </row>
    <row r="256" spans="1:15" x14ac:dyDescent="0.45">
      <c r="A256" s="7" t="s">
        <v>55</v>
      </c>
      <c r="B256" s="7">
        <v>417240</v>
      </c>
      <c r="C256" s="7">
        <v>228000</v>
      </c>
      <c r="D256" s="7">
        <v>29900</v>
      </c>
      <c r="E256" s="7">
        <v>84450</v>
      </c>
      <c r="F256" s="7">
        <v>218900</v>
      </c>
      <c r="G256" s="7">
        <v>3622260</v>
      </c>
      <c r="H256" s="7">
        <v>469900</v>
      </c>
      <c r="I256" s="7">
        <v>0</v>
      </c>
      <c r="J256" s="7">
        <v>182500</v>
      </c>
      <c r="K256" s="7">
        <v>310000</v>
      </c>
      <c r="L256" s="7">
        <v>3636300</v>
      </c>
      <c r="O256" s="7">
        <v>4600000</v>
      </c>
    </row>
    <row r="257" spans="1:15" x14ac:dyDescent="0.45">
      <c r="A257" s="7" t="s">
        <v>56</v>
      </c>
      <c r="B257" s="7">
        <v>417240</v>
      </c>
      <c r="C257" s="7">
        <v>228000</v>
      </c>
      <c r="D257" s="7">
        <v>30550</v>
      </c>
      <c r="E257" s="7">
        <v>88400</v>
      </c>
      <c r="F257" s="7">
        <v>226800</v>
      </c>
      <c r="G257" s="7">
        <v>3709710</v>
      </c>
      <c r="H257" s="7">
        <v>481400</v>
      </c>
      <c r="I257" s="7">
        <v>0</v>
      </c>
      <c r="J257" s="7">
        <v>191300</v>
      </c>
      <c r="K257" s="7">
        <v>318800</v>
      </c>
      <c r="L257" s="7">
        <v>3707000</v>
      </c>
      <c r="O257" s="7">
        <v>4700000</v>
      </c>
    </row>
    <row r="258" spans="1:15" x14ac:dyDescent="0.45">
      <c r="A258" s="7" t="s">
        <v>57</v>
      </c>
      <c r="B258" s="7">
        <v>450180</v>
      </c>
      <c r="C258" s="7">
        <v>246000</v>
      </c>
      <c r="D258" s="7">
        <v>31200</v>
      </c>
      <c r="E258" s="7">
        <v>102200</v>
      </c>
      <c r="F258" s="7">
        <v>229700</v>
      </c>
      <c r="G258" s="7">
        <v>3741120</v>
      </c>
      <c r="H258" s="7">
        <v>492900</v>
      </c>
      <c r="I258" s="7">
        <v>0</v>
      </c>
      <c r="J258" s="7">
        <v>200200</v>
      </c>
      <c r="K258" s="7">
        <v>327700</v>
      </c>
      <c r="L258" s="7">
        <v>3777500</v>
      </c>
      <c r="O258" s="7">
        <v>4800000</v>
      </c>
    </row>
    <row r="259" spans="1:15" x14ac:dyDescent="0.45">
      <c r="A259" s="7" t="s">
        <v>58</v>
      </c>
      <c r="B259" s="7">
        <v>450180</v>
      </c>
      <c r="C259" s="7">
        <v>246000</v>
      </c>
      <c r="D259" s="7">
        <v>31850</v>
      </c>
      <c r="E259" s="7">
        <v>110100</v>
      </c>
      <c r="F259" s="7">
        <v>237600</v>
      </c>
      <c r="G259" s="7">
        <v>3824470</v>
      </c>
      <c r="H259" s="7">
        <v>504400</v>
      </c>
      <c r="I259" s="7">
        <v>0</v>
      </c>
      <c r="J259" s="7">
        <v>209000</v>
      </c>
      <c r="K259" s="7">
        <v>336500</v>
      </c>
      <c r="L259" s="7">
        <v>3848300</v>
      </c>
      <c r="O259" s="7">
        <v>4900000</v>
      </c>
    </row>
    <row r="260" spans="1:15" x14ac:dyDescent="0.45">
      <c r="A260" s="7" t="s">
        <v>59</v>
      </c>
      <c r="B260" s="7">
        <v>450180</v>
      </c>
      <c r="C260" s="7">
        <v>246000</v>
      </c>
      <c r="D260" s="7">
        <v>32500</v>
      </c>
      <c r="E260" s="7">
        <v>118100</v>
      </c>
      <c r="F260" s="7">
        <v>245600</v>
      </c>
      <c r="G260" s="7">
        <v>3907720</v>
      </c>
      <c r="H260" s="7">
        <v>515900</v>
      </c>
      <c r="I260" s="7">
        <v>0</v>
      </c>
      <c r="J260" s="7">
        <v>217900</v>
      </c>
      <c r="K260" s="7">
        <v>345400</v>
      </c>
      <c r="L260" s="7">
        <v>3918800</v>
      </c>
      <c r="O260" s="7">
        <v>5000000</v>
      </c>
    </row>
    <row r="261" spans="1:15" x14ac:dyDescent="0.45">
      <c r="A261" s="7" t="s">
        <v>60</v>
      </c>
      <c r="B261" s="7">
        <v>483120</v>
      </c>
      <c r="C261" s="7">
        <v>264000</v>
      </c>
      <c r="D261" s="7">
        <v>33150</v>
      </c>
      <c r="E261" s="7">
        <v>120900</v>
      </c>
      <c r="F261" s="7">
        <v>248400</v>
      </c>
      <c r="G261" s="7">
        <v>3950430</v>
      </c>
      <c r="H261" s="7">
        <v>527400</v>
      </c>
      <c r="I261" s="7">
        <v>0</v>
      </c>
      <c r="J261" s="7">
        <v>226700</v>
      </c>
      <c r="K261" s="7">
        <v>354200</v>
      </c>
      <c r="L261" s="1">
        <v>3989500</v>
      </c>
      <c r="O261" s="7">
        <v>5100000</v>
      </c>
    </row>
    <row r="262" spans="1:15" x14ac:dyDescent="0.45">
      <c r="A262" s="7" t="s">
        <v>61</v>
      </c>
      <c r="B262" s="7">
        <v>483120</v>
      </c>
      <c r="C262" s="7">
        <v>264000</v>
      </c>
      <c r="D262" s="7">
        <v>33800</v>
      </c>
      <c r="E262" s="7">
        <v>128900</v>
      </c>
      <c r="F262" s="7">
        <v>256400</v>
      </c>
      <c r="G262" s="7">
        <v>4033580</v>
      </c>
      <c r="H262" s="7">
        <v>538900</v>
      </c>
      <c r="I262" s="7">
        <v>0</v>
      </c>
      <c r="J262" s="7">
        <v>238700</v>
      </c>
      <c r="K262" s="7">
        <v>363100</v>
      </c>
      <c r="L262" s="7">
        <v>4056800</v>
      </c>
      <c r="O262" s="7">
        <v>5200000</v>
      </c>
    </row>
    <row r="263" spans="1:15" x14ac:dyDescent="0.45">
      <c r="A263" s="7" t="s">
        <v>62</v>
      </c>
      <c r="B263" s="7">
        <v>483120</v>
      </c>
      <c r="C263" s="7">
        <v>264000</v>
      </c>
      <c r="D263" s="7">
        <v>34450</v>
      </c>
      <c r="E263" s="7">
        <v>136800</v>
      </c>
      <c r="F263" s="7">
        <v>264300</v>
      </c>
      <c r="G263" s="7">
        <v>4117030</v>
      </c>
      <c r="H263" s="7">
        <v>550400</v>
      </c>
      <c r="I263" s="7">
        <v>0</v>
      </c>
      <c r="J263" s="7">
        <v>256300</v>
      </c>
      <c r="K263" s="7">
        <v>371900</v>
      </c>
      <c r="L263" s="7">
        <v>4118600</v>
      </c>
      <c r="O263" s="7">
        <v>5300000</v>
      </c>
    </row>
    <row r="264" spans="1:15" x14ac:dyDescent="0.45">
      <c r="A264" s="7" t="s">
        <v>63</v>
      </c>
      <c r="B264" s="7">
        <v>483120</v>
      </c>
      <c r="C264" s="7">
        <v>264000</v>
      </c>
      <c r="D264" s="7">
        <v>35100</v>
      </c>
      <c r="E264" s="7">
        <v>144800</v>
      </c>
      <c r="F264" s="7">
        <v>272300</v>
      </c>
      <c r="G264" s="7">
        <v>4200180</v>
      </c>
      <c r="H264" s="7">
        <v>561900</v>
      </c>
      <c r="I264" s="7">
        <v>0</v>
      </c>
      <c r="J264" s="7">
        <v>274100</v>
      </c>
      <c r="K264" s="7">
        <v>380800</v>
      </c>
      <c r="L264" s="7">
        <v>4180000</v>
      </c>
      <c r="O264" s="7">
        <v>5400000</v>
      </c>
    </row>
    <row r="265" spans="1:15" x14ac:dyDescent="0.45">
      <c r="A265" s="7" t="s">
        <v>64</v>
      </c>
      <c r="B265" s="7">
        <v>516060</v>
      </c>
      <c r="C265" s="7">
        <v>282000</v>
      </c>
      <c r="D265" s="7">
        <v>35750</v>
      </c>
      <c r="E265" s="7">
        <v>147600</v>
      </c>
      <c r="F265" s="7">
        <v>275100</v>
      </c>
      <c r="G265" s="7">
        <v>4242990</v>
      </c>
      <c r="H265" s="7">
        <v>573300</v>
      </c>
      <c r="I265" s="7">
        <v>0</v>
      </c>
      <c r="J265" s="7">
        <v>291700</v>
      </c>
      <c r="K265" s="7">
        <v>389600</v>
      </c>
      <c r="L265" s="7">
        <v>4241800</v>
      </c>
      <c r="O265" s="7">
        <v>5500000</v>
      </c>
    </row>
    <row r="266" spans="1:15" x14ac:dyDescent="0.45">
      <c r="A266" s="7" t="s">
        <v>65</v>
      </c>
      <c r="B266" s="7">
        <v>516060</v>
      </c>
      <c r="C266" s="7">
        <v>282000</v>
      </c>
      <c r="D266" s="7">
        <v>36400</v>
      </c>
      <c r="E266" s="7">
        <v>155600</v>
      </c>
      <c r="F266" s="7">
        <v>283100</v>
      </c>
      <c r="G266" s="7">
        <v>4326140</v>
      </c>
      <c r="H266" s="7">
        <v>584800</v>
      </c>
      <c r="I266" s="7">
        <v>0</v>
      </c>
      <c r="J266" s="7">
        <v>319500</v>
      </c>
      <c r="K266" s="7">
        <v>398500</v>
      </c>
      <c r="L266" s="7">
        <v>4293000</v>
      </c>
      <c r="O266" s="7">
        <v>5600000</v>
      </c>
    </row>
    <row r="267" spans="1:15" x14ac:dyDescent="0.45">
      <c r="A267" s="7" t="s">
        <v>66</v>
      </c>
      <c r="B267" s="7">
        <v>516060</v>
      </c>
      <c r="C267" s="7">
        <v>282000</v>
      </c>
      <c r="D267" s="7">
        <v>37050</v>
      </c>
      <c r="E267" s="7">
        <v>163500</v>
      </c>
      <c r="F267" s="7">
        <v>291000</v>
      </c>
      <c r="G267" s="7">
        <v>4409490</v>
      </c>
      <c r="H267" s="7">
        <v>596300</v>
      </c>
      <c r="I267" s="7">
        <v>0</v>
      </c>
      <c r="J267" s="7">
        <v>337100</v>
      </c>
      <c r="K267" s="7">
        <v>407300</v>
      </c>
      <c r="L267" s="7">
        <v>4354800</v>
      </c>
      <c r="O267" s="7">
        <v>5700000</v>
      </c>
    </row>
    <row r="268" spans="1:15" x14ac:dyDescent="0.45">
      <c r="A268" s="7" t="s">
        <v>67</v>
      </c>
      <c r="B268" s="7">
        <v>516060</v>
      </c>
      <c r="C268" s="7">
        <v>282000</v>
      </c>
      <c r="D268" s="7">
        <v>37700</v>
      </c>
      <c r="E268" s="7">
        <v>171500</v>
      </c>
      <c r="F268" s="7">
        <v>299000</v>
      </c>
      <c r="G268" s="7">
        <v>4492640</v>
      </c>
      <c r="H268" s="7">
        <v>607800</v>
      </c>
      <c r="I268" s="7">
        <v>0</v>
      </c>
      <c r="J268" s="7">
        <v>354900</v>
      </c>
      <c r="K268" s="7">
        <v>416200</v>
      </c>
      <c r="L268" s="7">
        <v>4416200</v>
      </c>
      <c r="O268" s="7">
        <v>5800000</v>
      </c>
    </row>
    <row r="269" spans="1:15" x14ac:dyDescent="0.45">
      <c r="A269" s="7" t="s">
        <v>68</v>
      </c>
      <c r="B269" s="7">
        <v>549000</v>
      </c>
      <c r="C269" s="7">
        <v>300000</v>
      </c>
      <c r="D269" s="7">
        <v>38350</v>
      </c>
      <c r="E269" s="7">
        <v>174300</v>
      </c>
      <c r="F269" s="7">
        <v>301800</v>
      </c>
      <c r="G269" s="7">
        <v>4535450</v>
      </c>
      <c r="H269" s="7">
        <v>619300</v>
      </c>
      <c r="I269" s="7">
        <v>0</v>
      </c>
      <c r="J269" s="7">
        <v>372500</v>
      </c>
      <c r="K269" s="7">
        <v>425000</v>
      </c>
      <c r="L269" s="7">
        <v>4477900</v>
      </c>
      <c r="O269" s="7">
        <v>5900000</v>
      </c>
    </row>
    <row r="270" spans="1:15" x14ac:dyDescent="0.45">
      <c r="A270" s="7" t="s">
        <v>69</v>
      </c>
      <c r="B270" s="7">
        <v>549000</v>
      </c>
      <c r="C270" s="7">
        <v>300000</v>
      </c>
      <c r="D270" s="7">
        <v>39000</v>
      </c>
      <c r="E270" s="7">
        <v>182300</v>
      </c>
      <c r="F270" s="7">
        <v>309800</v>
      </c>
      <c r="G270" s="7">
        <v>4618600</v>
      </c>
      <c r="H270" s="7">
        <v>630800</v>
      </c>
      <c r="I270" s="7">
        <v>0</v>
      </c>
      <c r="J270" s="7">
        <v>390300</v>
      </c>
      <c r="K270" s="7">
        <v>433900</v>
      </c>
      <c r="L270" s="7">
        <v>4539400</v>
      </c>
      <c r="O270" s="7">
        <v>6000000</v>
      </c>
    </row>
    <row r="271" spans="1:15" x14ac:dyDescent="0.45">
      <c r="A271" s="7" t="s">
        <v>70</v>
      </c>
      <c r="B271" s="7">
        <v>549000</v>
      </c>
      <c r="C271" s="7">
        <v>300000</v>
      </c>
      <c r="D271" s="7">
        <v>39650</v>
      </c>
      <c r="E271" s="7">
        <v>190200</v>
      </c>
      <c r="F271" s="7">
        <v>317700</v>
      </c>
      <c r="G271" s="7">
        <v>4702050</v>
      </c>
      <c r="H271" s="7">
        <v>642300</v>
      </c>
      <c r="I271" s="7">
        <v>0</v>
      </c>
      <c r="J271" s="7">
        <v>407900</v>
      </c>
      <c r="K271" s="7">
        <v>442700</v>
      </c>
      <c r="L271" s="7">
        <v>4601100</v>
      </c>
      <c r="O271" s="7">
        <v>6100000</v>
      </c>
    </row>
    <row r="272" spans="1:15" x14ac:dyDescent="0.45">
      <c r="A272" s="7" t="s">
        <v>71</v>
      </c>
      <c r="B272" s="7">
        <v>581940</v>
      </c>
      <c r="C272" s="7">
        <v>318000</v>
      </c>
      <c r="D272" s="7">
        <v>40300</v>
      </c>
      <c r="E272" s="7">
        <v>193000</v>
      </c>
      <c r="F272" s="7">
        <v>320500</v>
      </c>
      <c r="G272" s="7">
        <v>4744760</v>
      </c>
      <c r="H272" s="7">
        <v>653800</v>
      </c>
      <c r="I272" s="7">
        <v>0</v>
      </c>
      <c r="J272" s="7">
        <v>425700</v>
      </c>
      <c r="K272" s="7">
        <v>451600</v>
      </c>
      <c r="L272" s="7">
        <v>4662500</v>
      </c>
      <c r="O272" s="7">
        <v>6200000</v>
      </c>
    </row>
    <row r="273" spans="1:15" x14ac:dyDescent="0.45">
      <c r="A273" s="7" t="s">
        <v>72</v>
      </c>
      <c r="B273" s="7">
        <v>581940</v>
      </c>
      <c r="C273" s="7">
        <v>318000</v>
      </c>
      <c r="D273" s="7">
        <v>40950</v>
      </c>
      <c r="E273" s="7">
        <v>201000</v>
      </c>
      <c r="F273" s="7">
        <v>328500</v>
      </c>
      <c r="G273" s="7">
        <v>4827910</v>
      </c>
      <c r="H273" s="7">
        <v>665300</v>
      </c>
      <c r="I273" s="7">
        <v>0</v>
      </c>
      <c r="J273" s="7">
        <v>443300</v>
      </c>
      <c r="K273" s="7">
        <v>460400</v>
      </c>
      <c r="L273" s="7">
        <v>4724200</v>
      </c>
      <c r="O273" s="7">
        <v>6300000</v>
      </c>
    </row>
    <row r="274" spans="1:15" x14ac:dyDescent="0.45">
      <c r="A274" s="7" t="s">
        <v>73</v>
      </c>
      <c r="B274" s="7">
        <v>581940</v>
      </c>
      <c r="C274" s="7">
        <v>318000</v>
      </c>
      <c r="D274" s="7">
        <v>41600</v>
      </c>
      <c r="E274" s="7">
        <v>208900</v>
      </c>
      <c r="F274" s="7">
        <v>336400</v>
      </c>
      <c r="G274" s="7">
        <v>4911360</v>
      </c>
      <c r="H274" s="7">
        <v>676800</v>
      </c>
      <c r="I274" s="7">
        <v>0</v>
      </c>
      <c r="J274" s="7">
        <v>461100</v>
      </c>
      <c r="K274" s="7">
        <v>469300</v>
      </c>
      <c r="L274" s="7">
        <v>4785700</v>
      </c>
      <c r="O274" s="7">
        <v>6400000</v>
      </c>
    </row>
    <row r="275" spans="1:15" x14ac:dyDescent="0.45">
      <c r="A275" s="7" t="s">
        <v>74</v>
      </c>
      <c r="B275" s="7">
        <v>581940</v>
      </c>
      <c r="C275" s="7">
        <v>318000</v>
      </c>
      <c r="D275" s="7">
        <v>42250</v>
      </c>
      <c r="E275" s="7">
        <v>216900</v>
      </c>
      <c r="F275" s="7">
        <v>344400</v>
      </c>
      <c r="G275" s="7">
        <v>4994510</v>
      </c>
      <c r="H275" s="7">
        <v>688200</v>
      </c>
      <c r="I275" s="7">
        <v>0</v>
      </c>
      <c r="J275" s="7">
        <v>478700</v>
      </c>
      <c r="K275" s="7">
        <v>478100</v>
      </c>
      <c r="L275" s="7">
        <v>4847500</v>
      </c>
      <c r="O275" s="7">
        <v>6500000</v>
      </c>
    </row>
    <row r="276" spans="1:15" x14ac:dyDescent="0.45">
      <c r="A276" s="7" t="s">
        <v>75</v>
      </c>
      <c r="B276" s="7">
        <v>614880</v>
      </c>
      <c r="C276" s="7">
        <v>336000</v>
      </c>
      <c r="D276" s="7">
        <v>42900</v>
      </c>
      <c r="E276" s="7">
        <v>219700</v>
      </c>
      <c r="F276" s="7">
        <v>347200</v>
      </c>
      <c r="G276" s="7">
        <v>5037220</v>
      </c>
      <c r="H276" s="7">
        <v>699700</v>
      </c>
      <c r="I276" s="7">
        <v>0</v>
      </c>
      <c r="J276" s="7">
        <v>496500</v>
      </c>
      <c r="K276" s="7">
        <v>487000</v>
      </c>
      <c r="L276" s="7">
        <v>4908900</v>
      </c>
      <c r="O276" s="7">
        <v>6600000</v>
      </c>
    </row>
    <row r="277" spans="1:15" x14ac:dyDescent="0.45">
      <c r="A277" s="7" t="s">
        <v>76</v>
      </c>
      <c r="B277" s="7">
        <v>614880</v>
      </c>
      <c r="C277" s="7">
        <v>336000</v>
      </c>
      <c r="D277" s="7">
        <v>43550</v>
      </c>
      <c r="E277" s="7">
        <v>234900</v>
      </c>
      <c r="F277" s="7">
        <v>356200</v>
      </c>
      <c r="G277" s="7">
        <v>5112070</v>
      </c>
      <c r="H277" s="7">
        <v>711200</v>
      </c>
      <c r="I277" s="7">
        <v>0</v>
      </c>
      <c r="J277" s="7">
        <v>514100</v>
      </c>
      <c r="K277" s="7">
        <v>495800</v>
      </c>
      <c r="L277" s="7">
        <v>4970700</v>
      </c>
      <c r="O277" s="7">
        <v>6700000</v>
      </c>
    </row>
    <row r="278" spans="1:15" x14ac:dyDescent="0.45">
      <c r="A278" s="7" t="s">
        <v>77</v>
      </c>
      <c r="B278" s="7">
        <v>614880</v>
      </c>
      <c r="C278" s="7">
        <v>336000</v>
      </c>
      <c r="D278" s="7">
        <v>44200</v>
      </c>
      <c r="E278" s="7">
        <v>252700</v>
      </c>
      <c r="F278" s="7">
        <v>365100</v>
      </c>
      <c r="G278" s="7">
        <v>5184320</v>
      </c>
      <c r="H278" s="7">
        <v>722700</v>
      </c>
      <c r="I278" s="7">
        <v>0</v>
      </c>
      <c r="J278" s="7">
        <v>531900</v>
      </c>
      <c r="K278" s="7">
        <v>504700</v>
      </c>
      <c r="L278" s="7">
        <v>5032100</v>
      </c>
      <c r="O278" s="7">
        <v>6800000</v>
      </c>
    </row>
    <row r="279" spans="1:15" x14ac:dyDescent="0.45">
      <c r="A279" s="7" t="s">
        <v>78</v>
      </c>
      <c r="B279" s="7">
        <v>647820</v>
      </c>
      <c r="C279" s="7">
        <v>354000</v>
      </c>
      <c r="D279" s="7">
        <v>44850</v>
      </c>
      <c r="E279" s="7">
        <v>260500</v>
      </c>
      <c r="F279" s="7">
        <v>369000</v>
      </c>
      <c r="G279" s="7">
        <v>5220930</v>
      </c>
      <c r="H279" s="7">
        <v>734200</v>
      </c>
      <c r="I279" s="7">
        <v>0</v>
      </c>
      <c r="J279" s="7">
        <v>549500</v>
      </c>
      <c r="K279" s="7">
        <v>513500</v>
      </c>
      <c r="L279" s="7">
        <v>5093800</v>
      </c>
      <c r="O279" s="7">
        <v>6900000</v>
      </c>
    </row>
    <row r="280" spans="1:15" x14ac:dyDescent="0.45">
      <c r="A280" s="7" t="s">
        <v>79</v>
      </c>
      <c r="B280" s="7">
        <v>647820</v>
      </c>
      <c r="C280" s="7">
        <v>354000</v>
      </c>
      <c r="D280" s="7">
        <v>45500</v>
      </c>
      <c r="E280" s="7">
        <v>278300</v>
      </c>
      <c r="F280" s="7">
        <v>377900</v>
      </c>
      <c r="G280" s="7">
        <v>5293180</v>
      </c>
      <c r="H280" s="7">
        <v>745700</v>
      </c>
      <c r="I280" s="7">
        <v>0</v>
      </c>
      <c r="J280" s="7">
        <v>567300</v>
      </c>
      <c r="K280" s="7">
        <v>522400</v>
      </c>
      <c r="L280" s="7">
        <v>5155200</v>
      </c>
      <c r="O280" s="7">
        <v>7000000</v>
      </c>
    </row>
    <row r="281" spans="1:15" x14ac:dyDescent="0.45">
      <c r="A281" s="7" t="s">
        <v>80</v>
      </c>
      <c r="B281" s="7">
        <v>647820</v>
      </c>
      <c r="C281" s="7">
        <v>354000</v>
      </c>
      <c r="D281" s="7">
        <v>46150</v>
      </c>
      <c r="E281" s="7">
        <v>296300</v>
      </c>
      <c r="F281" s="7">
        <v>386900</v>
      </c>
      <c r="G281" s="7">
        <v>5365130</v>
      </c>
      <c r="H281" s="7">
        <v>757200</v>
      </c>
      <c r="I281" s="7">
        <v>0</v>
      </c>
      <c r="J281" s="7">
        <v>584900</v>
      </c>
      <c r="K281" s="7">
        <v>531200</v>
      </c>
      <c r="L281" s="7">
        <v>5217000</v>
      </c>
      <c r="O281" s="7">
        <v>7100000</v>
      </c>
    </row>
    <row r="282" spans="1:15" x14ac:dyDescent="0.45">
      <c r="A282" s="7" t="s">
        <v>81</v>
      </c>
      <c r="B282" s="7">
        <v>647820</v>
      </c>
      <c r="C282" s="7">
        <v>354000</v>
      </c>
      <c r="D282" s="7">
        <v>46800</v>
      </c>
      <c r="E282" s="7">
        <v>314100</v>
      </c>
      <c r="F282" s="7">
        <v>395800</v>
      </c>
      <c r="G282" s="7">
        <v>5437480</v>
      </c>
      <c r="H282" s="7">
        <v>768700</v>
      </c>
      <c r="I282" s="7">
        <v>0</v>
      </c>
      <c r="J282" s="7">
        <v>602700</v>
      </c>
      <c r="K282" s="7">
        <v>540100</v>
      </c>
      <c r="L282" s="7">
        <v>5278400</v>
      </c>
      <c r="O282" s="7">
        <v>7200000</v>
      </c>
    </row>
    <row r="283" spans="1:15" x14ac:dyDescent="0.45">
      <c r="A283" s="7" t="s">
        <v>82</v>
      </c>
      <c r="B283" s="7">
        <v>680760</v>
      </c>
      <c r="C283" s="7">
        <v>372000</v>
      </c>
      <c r="D283" s="7">
        <v>47450</v>
      </c>
      <c r="E283" s="7">
        <v>321900</v>
      </c>
      <c r="F283" s="7">
        <v>399700</v>
      </c>
      <c r="G283" s="7">
        <v>5473990</v>
      </c>
      <c r="H283" s="7">
        <v>780200</v>
      </c>
      <c r="I283" s="7">
        <v>0</v>
      </c>
      <c r="J283" s="7">
        <v>620300</v>
      </c>
      <c r="K283" s="7">
        <v>548900</v>
      </c>
      <c r="L283" s="7">
        <v>5340100</v>
      </c>
      <c r="O283" s="7">
        <v>7300000</v>
      </c>
    </row>
    <row r="284" spans="1:15" x14ac:dyDescent="0.45">
      <c r="A284" s="7" t="s">
        <v>83</v>
      </c>
      <c r="B284" s="7">
        <v>680760</v>
      </c>
      <c r="C284" s="7">
        <v>372000</v>
      </c>
      <c r="D284" s="7">
        <v>48100</v>
      </c>
      <c r="E284" s="7">
        <v>339700</v>
      </c>
      <c r="F284" s="7">
        <v>408600</v>
      </c>
      <c r="G284" s="7">
        <v>5546240</v>
      </c>
      <c r="H284" s="7">
        <v>791700</v>
      </c>
      <c r="I284" s="7">
        <v>0</v>
      </c>
      <c r="J284" s="7">
        <v>648100</v>
      </c>
      <c r="K284" s="7">
        <v>557800</v>
      </c>
      <c r="L284" s="7">
        <v>5391300</v>
      </c>
      <c r="O284" s="7">
        <v>7400000</v>
      </c>
    </row>
    <row r="285" spans="1:15" x14ac:dyDescent="0.45">
      <c r="A285" s="7" t="s">
        <v>84</v>
      </c>
      <c r="B285" s="7">
        <v>680760</v>
      </c>
      <c r="C285" s="7">
        <v>372000</v>
      </c>
      <c r="D285" s="7">
        <v>48750</v>
      </c>
      <c r="E285" s="7">
        <v>357500</v>
      </c>
      <c r="F285" s="7">
        <v>417500</v>
      </c>
      <c r="G285" s="7">
        <v>5618490</v>
      </c>
      <c r="H285" s="7">
        <v>803100</v>
      </c>
      <c r="I285" s="7">
        <v>0</v>
      </c>
      <c r="J285" s="7">
        <v>665700</v>
      </c>
      <c r="K285" s="7">
        <v>566600</v>
      </c>
      <c r="L285" s="7">
        <v>5453200</v>
      </c>
      <c r="O285" s="7">
        <v>7500000</v>
      </c>
    </row>
    <row r="286" spans="1:15" x14ac:dyDescent="0.45">
      <c r="A286" s="7" t="s">
        <v>85</v>
      </c>
      <c r="B286" s="7">
        <v>680760</v>
      </c>
      <c r="C286" s="7">
        <v>372000</v>
      </c>
      <c r="D286" s="7">
        <v>49400</v>
      </c>
      <c r="E286" s="7">
        <v>375500</v>
      </c>
      <c r="F286" s="7">
        <v>426500</v>
      </c>
      <c r="G286" s="7">
        <v>5690540</v>
      </c>
      <c r="H286" s="7">
        <v>814600</v>
      </c>
      <c r="I286" s="7">
        <v>0</v>
      </c>
      <c r="J286" s="7">
        <v>683500</v>
      </c>
      <c r="K286" s="7">
        <v>575500</v>
      </c>
      <c r="L286" s="7">
        <v>5514600</v>
      </c>
      <c r="O286" s="7">
        <v>7600000</v>
      </c>
    </row>
    <row r="287" spans="1:15" x14ac:dyDescent="0.45">
      <c r="A287" s="7" t="s">
        <v>86</v>
      </c>
      <c r="B287" s="7">
        <v>713700</v>
      </c>
      <c r="C287" s="7">
        <v>390000</v>
      </c>
      <c r="D287" s="7">
        <v>50050</v>
      </c>
      <c r="E287" s="7">
        <v>383100</v>
      </c>
      <c r="F287" s="7">
        <v>430300</v>
      </c>
      <c r="G287" s="7">
        <v>5727350</v>
      </c>
      <c r="H287" s="7">
        <v>826100</v>
      </c>
      <c r="I287" s="7">
        <v>0</v>
      </c>
      <c r="J287" s="7">
        <v>701100</v>
      </c>
      <c r="K287" s="7">
        <v>584300</v>
      </c>
      <c r="L287" s="7">
        <v>5576300</v>
      </c>
      <c r="O287" s="7">
        <v>7700000</v>
      </c>
    </row>
    <row r="288" spans="1:15" x14ac:dyDescent="0.45">
      <c r="A288" s="7" t="s">
        <v>87</v>
      </c>
      <c r="B288" s="7">
        <v>713700</v>
      </c>
      <c r="C288" s="7">
        <v>390000</v>
      </c>
      <c r="D288" s="7">
        <v>50700</v>
      </c>
      <c r="E288" s="7">
        <v>401100</v>
      </c>
      <c r="F288" s="7">
        <v>439300</v>
      </c>
      <c r="G288" s="7">
        <v>5799300</v>
      </c>
      <c r="H288" s="7">
        <v>837600</v>
      </c>
      <c r="I288" s="7">
        <v>0</v>
      </c>
      <c r="J288" s="7">
        <v>718900</v>
      </c>
      <c r="K288" s="7">
        <v>593200</v>
      </c>
      <c r="L288" s="7">
        <v>5637800</v>
      </c>
      <c r="O288" s="7">
        <v>7800000</v>
      </c>
    </row>
    <row r="289" spans="1:15" x14ac:dyDescent="0.45">
      <c r="A289" s="7" t="s">
        <v>88</v>
      </c>
      <c r="B289" s="7">
        <v>713700</v>
      </c>
      <c r="C289" s="7">
        <v>390000</v>
      </c>
      <c r="D289" s="7">
        <v>51350</v>
      </c>
      <c r="E289" s="7">
        <v>418900</v>
      </c>
      <c r="F289" s="7">
        <v>448200</v>
      </c>
      <c r="G289" s="7">
        <v>5871650</v>
      </c>
      <c r="H289" s="7">
        <v>849100</v>
      </c>
      <c r="I289" s="7">
        <v>0</v>
      </c>
      <c r="J289" s="7">
        <v>736500</v>
      </c>
      <c r="K289" s="7">
        <v>602000</v>
      </c>
      <c r="L289" s="7">
        <v>5699500</v>
      </c>
      <c r="O289" s="7">
        <v>7900000</v>
      </c>
    </row>
    <row r="290" spans="1:15" x14ac:dyDescent="0.45">
      <c r="A290" s="7" t="s">
        <v>89</v>
      </c>
      <c r="B290" s="7">
        <v>713700</v>
      </c>
      <c r="C290" s="7">
        <v>408000</v>
      </c>
      <c r="D290" s="7">
        <v>52000</v>
      </c>
      <c r="E290" s="7">
        <v>433300</v>
      </c>
      <c r="F290" s="7">
        <v>455400</v>
      </c>
      <c r="G290" s="7">
        <v>5931100</v>
      </c>
      <c r="H290" s="7">
        <v>860600</v>
      </c>
      <c r="I290" s="7">
        <v>0</v>
      </c>
      <c r="J290" s="7">
        <v>754300</v>
      </c>
      <c r="K290" s="7">
        <v>610900</v>
      </c>
      <c r="L290" s="7">
        <v>5760900</v>
      </c>
      <c r="O290" s="7">
        <v>8000000</v>
      </c>
    </row>
    <row r="291" spans="1:15" x14ac:dyDescent="0.45">
      <c r="A291" s="7" t="s">
        <v>90</v>
      </c>
      <c r="B291" s="7">
        <v>713700</v>
      </c>
      <c r="C291" s="7">
        <v>408000</v>
      </c>
      <c r="D291" s="7">
        <v>52650</v>
      </c>
      <c r="E291" s="7">
        <v>451100</v>
      </c>
      <c r="F291" s="7">
        <v>464300</v>
      </c>
      <c r="G291" s="7">
        <v>6003350</v>
      </c>
      <c r="H291" s="7">
        <v>872100</v>
      </c>
      <c r="I291" s="7">
        <v>0</v>
      </c>
      <c r="J291" s="7">
        <v>771900</v>
      </c>
      <c r="K291" s="7">
        <v>619700</v>
      </c>
      <c r="L291" s="7">
        <v>5822600</v>
      </c>
      <c r="O291" s="7">
        <v>8100000</v>
      </c>
    </row>
    <row r="292" spans="1:15" x14ac:dyDescent="0.45">
      <c r="A292" s="7" t="s">
        <v>91</v>
      </c>
      <c r="B292" s="7">
        <v>713700</v>
      </c>
      <c r="C292" s="7">
        <v>408000</v>
      </c>
      <c r="D292" s="7">
        <v>53300</v>
      </c>
      <c r="E292" s="7">
        <v>469100</v>
      </c>
      <c r="F292" s="7">
        <v>473300</v>
      </c>
      <c r="G292" s="7">
        <v>6075300</v>
      </c>
      <c r="H292" s="7">
        <v>875800</v>
      </c>
      <c r="I292" s="7">
        <v>0</v>
      </c>
      <c r="J292" s="7">
        <v>791300</v>
      </c>
      <c r="K292" s="7">
        <v>629400</v>
      </c>
      <c r="L292" s="7">
        <v>5889400</v>
      </c>
      <c r="O292" s="7">
        <v>8200000</v>
      </c>
    </row>
    <row r="293" spans="1:15" x14ac:dyDescent="0.45">
      <c r="A293" s="7" t="s">
        <v>92</v>
      </c>
      <c r="B293" s="7">
        <v>713700</v>
      </c>
      <c r="C293" s="7">
        <v>408000</v>
      </c>
      <c r="D293" s="7">
        <v>53950</v>
      </c>
      <c r="E293" s="7">
        <v>486900</v>
      </c>
      <c r="F293" s="7">
        <v>482200</v>
      </c>
      <c r="G293" s="7">
        <v>6147550</v>
      </c>
      <c r="H293" s="7">
        <v>878600</v>
      </c>
      <c r="I293" s="7">
        <v>0</v>
      </c>
      <c r="J293" s="7">
        <v>810700</v>
      </c>
      <c r="K293" s="7">
        <v>639100</v>
      </c>
      <c r="L293" s="7">
        <v>5957100</v>
      </c>
      <c r="O293" s="7">
        <v>8300000</v>
      </c>
    </row>
    <row r="294" spans="1:15" x14ac:dyDescent="0.45">
      <c r="A294" s="7" t="s">
        <v>93</v>
      </c>
      <c r="B294" s="7">
        <v>713700</v>
      </c>
      <c r="C294" s="7">
        <v>426000</v>
      </c>
      <c r="D294" s="7">
        <v>54600</v>
      </c>
      <c r="E294" s="7">
        <v>501300</v>
      </c>
      <c r="F294" s="7">
        <v>489400</v>
      </c>
      <c r="G294" s="7">
        <v>6207000</v>
      </c>
      <c r="H294" s="7">
        <v>881400</v>
      </c>
      <c r="I294" s="7">
        <v>0</v>
      </c>
      <c r="J294" s="7">
        <v>830100</v>
      </c>
      <c r="K294" s="7">
        <v>648800</v>
      </c>
      <c r="L294" s="7">
        <v>6024800</v>
      </c>
      <c r="O294" s="7">
        <v>8400000</v>
      </c>
    </row>
    <row r="295" spans="1:15" x14ac:dyDescent="0.45">
      <c r="A295" s="7" t="s">
        <v>94</v>
      </c>
      <c r="B295" s="7">
        <v>713700</v>
      </c>
      <c r="C295" s="7">
        <v>426000</v>
      </c>
      <c r="D295" s="7">
        <v>55250</v>
      </c>
      <c r="E295" s="7">
        <v>519100</v>
      </c>
      <c r="F295" s="7">
        <v>498300</v>
      </c>
      <c r="G295" s="7">
        <v>6279250</v>
      </c>
      <c r="H295" s="7">
        <v>884200</v>
      </c>
      <c r="I295" s="7">
        <v>0</v>
      </c>
      <c r="J295" s="7">
        <v>849500</v>
      </c>
      <c r="K295" s="7">
        <v>658500</v>
      </c>
      <c r="L295" s="7">
        <v>6092500</v>
      </c>
      <c r="O295" s="7">
        <v>8500000</v>
      </c>
    </row>
    <row r="296" spans="1:15" x14ac:dyDescent="0.45">
      <c r="A296" s="7" t="s">
        <v>95</v>
      </c>
      <c r="B296" s="7">
        <v>713700</v>
      </c>
      <c r="C296" s="7">
        <v>426000</v>
      </c>
      <c r="D296" s="7">
        <v>55900</v>
      </c>
      <c r="E296" s="7">
        <v>539100</v>
      </c>
      <c r="F296" s="7">
        <v>508300</v>
      </c>
      <c r="G296" s="7">
        <v>6348200</v>
      </c>
      <c r="H296" s="7">
        <v>887000</v>
      </c>
      <c r="I296" s="7">
        <v>0</v>
      </c>
      <c r="J296" s="7">
        <v>869100</v>
      </c>
      <c r="K296" s="7">
        <v>668300</v>
      </c>
      <c r="L296" s="7">
        <v>6159900</v>
      </c>
      <c r="O296" s="7">
        <v>8600000</v>
      </c>
    </row>
    <row r="297" spans="1:15" x14ac:dyDescent="0.45">
      <c r="A297" s="7" t="s">
        <v>96</v>
      </c>
      <c r="B297" s="7">
        <v>713700</v>
      </c>
      <c r="C297" s="7">
        <v>426000</v>
      </c>
      <c r="D297" s="7">
        <v>56550</v>
      </c>
      <c r="E297" s="7">
        <v>568900</v>
      </c>
      <c r="F297" s="7">
        <v>518200</v>
      </c>
      <c r="G297" s="7">
        <v>6407250</v>
      </c>
      <c r="H297" s="7">
        <v>889800</v>
      </c>
      <c r="I297" s="7">
        <v>0</v>
      </c>
      <c r="J297" s="7">
        <v>888500</v>
      </c>
      <c r="K297" s="7">
        <v>678000</v>
      </c>
      <c r="L297" s="7">
        <v>6227600</v>
      </c>
      <c r="O297" s="7">
        <v>8700000</v>
      </c>
    </row>
    <row r="298" spans="1:15" x14ac:dyDescent="0.45">
      <c r="A298" s="7" t="s">
        <v>97</v>
      </c>
      <c r="B298" s="7">
        <v>713700</v>
      </c>
      <c r="C298" s="7">
        <v>450000</v>
      </c>
      <c r="D298" s="7">
        <v>57200</v>
      </c>
      <c r="E298" s="7">
        <v>583900</v>
      </c>
      <c r="F298" s="7">
        <v>525700</v>
      </c>
      <c r="G298" s="7">
        <v>6459800</v>
      </c>
      <c r="H298" s="7">
        <v>892600</v>
      </c>
      <c r="I298" s="7">
        <v>0</v>
      </c>
      <c r="J298" s="7">
        <v>907900</v>
      </c>
      <c r="K298" s="7">
        <v>687700</v>
      </c>
      <c r="L298" s="7">
        <v>6295300</v>
      </c>
      <c r="O298" s="7">
        <v>8800000</v>
      </c>
    </row>
    <row r="299" spans="1:15" x14ac:dyDescent="0.45">
      <c r="A299" s="7" t="s">
        <v>98</v>
      </c>
      <c r="B299" s="7">
        <v>713700</v>
      </c>
      <c r="C299" s="7">
        <v>450000</v>
      </c>
      <c r="D299" s="7">
        <v>57850</v>
      </c>
      <c r="E299" s="7">
        <v>603900</v>
      </c>
      <c r="F299" s="7">
        <v>535700</v>
      </c>
      <c r="G299" s="7">
        <v>6528750</v>
      </c>
      <c r="H299" s="7">
        <v>895400</v>
      </c>
      <c r="I299" s="7">
        <v>0</v>
      </c>
      <c r="J299" s="7">
        <v>927300</v>
      </c>
      <c r="K299" s="7">
        <v>697400</v>
      </c>
      <c r="L299" s="7">
        <v>6363000</v>
      </c>
      <c r="O299" s="7">
        <v>8900000</v>
      </c>
    </row>
    <row r="300" spans="1:15" x14ac:dyDescent="0.45">
      <c r="A300" s="7" t="s">
        <v>99</v>
      </c>
      <c r="B300" s="7">
        <v>713700</v>
      </c>
      <c r="C300" s="7">
        <v>450000</v>
      </c>
      <c r="D300" s="7">
        <v>58500</v>
      </c>
      <c r="E300" s="7">
        <v>623700</v>
      </c>
      <c r="F300" s="7">
        <v>545600</v>
      </c>
      <c r="G300" s="7">
        <v>6598000</v>
      </c>
      <c r="H300" s="7">
        <v>898200</v>
      </c>
      <c r="I300" s="7">
        <v>0</v>
      </c>
      <c r="J300" s="7">
        <v>946700</v>
      </c>
      <c r="K300" s="7">
        <v>707100</v>
      </c>
      <c r="L300" s="7">
        <v>6430700</v>
      </c>
      <c r="O300" s="7">
        <v>9000000</v>
      </c>
    </row>
    <row r="301" spans="1:15" x14ac:dyDescent="0.45">
      <c r="A301" s="7" t="s">
        <v>100</v>
      </c>
      <c r="B301" s="7">
        <v>713700</v>
      </c>
      <c r="C301" s="7">
        <v>450000</v>
      </c>
      <c r="D301" s="7">
        <v>59150</v>
      </c>
      <c r="E301" s="7">
        <v>643700</v>
      </c>
      <c r="F301" s="7">
        <v>555600</v>
      </c>
      <c r="G301" s="7">
        <v>6666850</v>
      </c>
      <c r="H301" s="7">
        <v>901000</v>
      </c>
      <c r="I301" s="7">
        <v>0</v>
      </c>
      <c r="J301" s="7">
        <v>966870</v>
      </c>
      <c r="K301" s="7">
        <v>716900</v>
      </c>
      <c r="L301" s="7">
        <v>6497500</v>
      </c>
      <c r="O301" s="7">
        <v>9100000</v>
      </c>
    </row>
    <row r="302" spans="1:15" x14ac:dyDescent="0.45">
      <c r="A302" s="7" t="s">
        <v>101</v>
      </c>
      <c r="B302" s="7">
        <v>713700</v>
      </c>
      <c r="C302" s="7">
        <v>450000</v>
      </c>
      <c r="D302" s="7">
        <v>59800</v>
      </c>
      <c r="E302" s="7">
        <v>663500</v>
      </c>
      <c r="F302" s="7">
        <v>565500</v>
      </c>
      <c r="G302" s="7">
        <v>6736100</v>
      </c>
      <c r="H302" s="7">
        <v>903800</v>
      </c>
      <c r="I302" s="7">
        <v>0</v>
      </c>
      <c r="J302" s="7">
        <v>989180</v>
      </c>
      <c r="K302" s="7">
        <v>726600</v>
      </c>
      <c r="L302" s="7">
        <v>6562200</v>
      </c>
      <c r="O302" s="7">
        <v>9200000</v>
      </c>
    </row>
    <row r="303" spans="1:15" x14ac:dyDescent="0.45">
      <c r="A303" s="7" t="s">
        <v>102</v>
      </c>
      <c r="B303" s="7">
        <v>713700</v>
      </c>
      <c r="C303" s="7">
        <v>474000</v>
      </c>
      <c r="D303" s="7">
        <v>60450</v>
      </c>
      <c r="E303" s="7">
        <v>678700</v>
      </c>
      <c r="F303" s="7">
        <v>573100</v>
      </c>
      <c r="G303" s="7">
        <v>6788350</v>
      </c>
      <c r="H303" s="7">
        <v>906600</v>
      </c>
      <c r="I303" s="7">
        <v>0</v>
      </c>
      <c r="J303" s="7">
        <v>1011490</v>
      </c>
      <c r="K303" s="7">
        <v>736300</v>
      </c>
      <c r="L303" s="7">
        <v>6626900</v>
      </c>
      <c r="O303" s="7">
        <v>9300000</v>
      </c>
    </row>
    <row r="304" spans="1:15" x14ac:dyDescent="0.45">
      <c r="A304" s="7" t="s">
        <v>103</v>
      </c>
      <c r="B304" s="7">
        <v>713700</v>
      </c>
      <c r="C304" s="7">
        <v>474000</v>
      </c>
      <c r="D304" s="7">
        <v>61100</v>
      </c>
      <c r="E304" s="7">
        <v>698500</v>
      </c>
      <c r="F304" s="7">
        <v>583000</v>
      </c>
      <c r="G304" s="7">
        <v>6857600</v>
      </c>
      <c r="H304" s="7">
        <v>909400</v>
      </c>
      <c r="I304" s="7">
        <v>0</v>
      </c>
      <c r="J304" s="7">
        <v>1033800</v>
      </c>
      <c r="K304" s="7">
        <v>746000</v>
      </c>
      <c r="L304" s="7">
        <v>6691600</v>
      </c>
      <c r="O304" s="7">
        <v>9400000</v>
      </c>
    </row>
    <row r="305" spans="1:15" x14ac:dyDescent="0.45">
      <c r="A305" s="7" t="s">
        <v>104</v>
      </c>
      <c r="B305" s="7">
        <v>713700</v>
      </c>
      <c r="C305" s="7">
        <v>474000</v>
      </c>
      <c r="D305" s="7">
        <v>61750</v>
      </c>
      <c r="E305" s="7">
        <v>718500</v>
      </c>
      <c r="F305" s="7">
        <v>593000</v>
      </c>
      <c r="G305" s="7">
        <v>6926550</v>
      </c>
      <c r="H305" s="7">
        <v>912200</v>
      </c>
      <c r="I305" s="7">
        <v>0</v>
      </c>
      <c r="J305" s="7">
        <v>1056110</v>
      </c>
      <c r="K305" s="7">
        <v>755700</v>
      </c>
      <c r="L305" s="7">
        <v>6756400</v>
      </c>
      <c r="O305" s="7">
        <v>9500000</v>
      </c>
    </row>
    <row r="306" spans="1:15" x14ac:dyDescent="0.45">
      <c r="A306" s="7" t="s">
        <v>105</v>
      </c>
      <c r="B306" s="7">
        <v>713700</v>
      </c>
      <c r="C306" s="7">
        <v>474000</v>
      </c>
      <c r="D306" s="7">
        <v>62400</v>
      </c>
      <c r="E306" s="7">
        <v>738300</v>
      </c>
      <c r="F306" s="7">
        <v>602900</v>
      </c>
      <c r="G306" s="7">
        <v>6995700</v>
      </c>
      <c r="H306" s="7">
        <v>915000</v>
      </c>
      <c r="I306" s="7">
        <v>0</v>
      </c>
      <c r="J306" s="7">
        <v>1078650</v>
      </c>
      <c r="K306" s="7">
        <v>765500</v>
      </c>
      <c r="L306" s="7">
        <v>6820700</v>
      </c>
      <c r="O306" s="7">
        <v>9600000</v>
      </c>
    </row>
    <row r="307" spans="1:15" x14ac:dyDescent="0.45">
      <c r="A307" s="7" t="s">
        <v>106</v>
      </c>
      <c r="B307" s="7">
        <v>713700</v>
      </c>
      <c r="C307" s="7">
        <v>474000</v>
      </c>
      <c r="D307" s="7">
        <v>63050</v>
      </c>
      <c r="E307" s="7">
        <v>758100</v>
      </c>
      <c r="F307" s="7">
        <v>612800</v>
      </c>
      <c r="G307" s="7">
        <v>7064950</v>
      </c>
      <c r="H307" s="7">
        <v>917800</v>
      </c>
      <c r="I307" s="7">
        <v>0</v>
      </c>
      <c r="J307" s="7">
        <v>1100960</v>
      </c>
      <c r="K307" s="7">
        <v>775200</v>
      </c>
      <c r="L307" s="7">
        <v>6885500</v>
      </c>
      <c r="O307" s="7">
        <v>9700000</v>
      </c>
    </row>
    <row r="308" spans="1:15" x14ac:dyDescent="0.45">
      <c r="A308" s="7" t="s">
        <v>107</v>
      </c>
      <c r="B308" s="7">
        <v>713700</v>
      </c>
      <c r="C308" s="7">
        <v>498000</v>
      </c>
      <c r="D308" s="7">
        <v>63700</v>
      </c>
      <c r="E308" s="7">
        <v>773300</v>
      </c>
      <c r="F308" s="7">
        <v>620400</v>
      </c>
      <c r="G308" s="7">
        <v>7117200</v>
      </c>
      <c r="H308" s="7">
        <v>920000</v>
      </c>
      <c r="I308" s="7">
        <v>0</v>
      </c>
      <c r="J308" s="7">
        <v>1123500</v>
      </c>
      <c r="K308" s="7">
        <v>785000</v>
      </c>
      <c r="L308" s="7">
        <v>6950500</v>
      </c>
      <c r="O308" s="7">
        <v>9800000</v>
      </c>
    </row>
    <row r="309" spans="1:15" x14ac:dyDescent="0.45">
      <c r="A309" s="7" t="s">
        <v>108</v>
      </c>
      <c r="B309" s="7">
        <v>713700</v>
      </c>
      <c r="C309" s="7">
        <v>498000</v>
      </c>
      <c r="D309" s="7">
        <v>64350</v>
      </c>
      <c r="E309" s="7">
        <v>793100</v>
      </c>
      <c r="F309" s="7">
        <v>630300</v>
      </c>
      <c r="G309" s="7">
        <v>7186450</v>
      </c>
      <c r="H309" s="7">
        <v>920000</v>
      </c>
      <c r="I309" s="7">
        <v>0</v>
      </c>
      <c r="J309" s="7">
        <v>1146500</v>
      </c>
      <c r="K309" s="7">
        <v>795000</v>
      </c>
      <c r="L309" s="7">
        <v>7017000</v>
      </c>
      <c r="O309" s="7">
        <v>9900000</v>
      </c>
    </row>
    <row r="310" spans="1:15" x14ac:dyDescent="0.45">
      <c r="A310" s="7" t="s">
        <v>109</v>
      </c>
      <c r="B310" s="7">
        <v>713700</v>
      </c>
      <c r="C310" s="7">
        <v>498000</v>
      </c>
      <c r="D310" s="7">
        <v>65000</v>
      </c>
      <c r="E310" s="7">
        <v>813100</v>
      </c>
      <c r="F310" s="7">
        <v>640300</v>
      </c>
      <c r="G310" s="7">
        <v>7255400</v>
      </c>
      <c r="H310" s="7">
        <v>920000</v>
      </c>
      <c r="I310" s="7">
        <v>0</v>
      </c>
      <c r="J310" s="7">
        <v>1169500</v>
      </c>
      <c r="K310" s="7">
        <v>805000</v>
      </c>
      <c r="L310" s="7">
        <v>7083500</v>
      </c>
      <c r="O310" s="7">
        <v>10000000</v>
      </c>
    </row>
    <row r="311" spans="1:15" x14ac:dyDescent="0.45">
      <c r="A311" s="7" t="s">
        <v>110</v>
      </c>
      <c r="B311" s="7">
        <v>713700</v>
      </c>
      <c r="C311" s="7">
        <v>498000</v>
      </c>
      <c r="D311" s="7">
        <v>65650</v>
      </c>
      <c r="E311" s="7">
        <v>832900</v>
      </c>
      <c r="F311" s="7">
        <v>650200</v>
      </c>
      <c r="G311" s="7">
        <v>7324650</v>
      </c>
      <c r="H311" s="7">
        <v>920000</v>
      </c>
      <c r="I311" s="7">
        <v>0</v>
      </c>
      <c r="J311" s="7">
        <v>1192500</v>
      </c>
      <c r="K311" s="7">
        <v>815000</v>
      </c>
      <c r="L311" s="7">
        <v>7150000</v>
      </c>
      <c r="O311" s="7">
        <v>10100000</v>
      </c>
    </row>
    <row r="312" spans="1:15" x14ac:dyDescent="0.45">
      <c r="A312" s="7" t="s">
        <v>111</v>
      </c>
      <c r="B312" s="7">
        <v>713700</v>
      </c>
      <c r="C312" s="7">
        <v>498000</v>
      </c>
      <c r="D312" s="7">
        <v>66300</v>
      </c>
      <c r="E312" s="7">
        <v>852900</v>
      </c>
      <c r="F312" s="7">
        <v>660200</v>
      </c>
      <c r="G312" s="7">
        <v>7393500</v>
      </c>
      <c r="H312" s="7">
        <v>920000</v>
      </c>
      <c r="I312" s="7">
        <v>0</v>
      </c>
      <c r="J312" s="7">
        <v>1215500</v>
      </c>
      <c r="K312" s="7">
        <v>825000</v>
      </c>
      <c r="L312" s="7">
        <v>7216500</v>
      </c>
      <c r="O312" s="7">
        <v>10200000</v>
      </c>
    </row>
    <row r="313" spans="1:15" x14ac:dyDescent="0.45">
      <c r="A313" s="7" t="s">
        <v>112</v>
      </c>
      <c r="B313" s="7">
        <v>713700</v>
      </c>
      <c r="C313" s="7">
        <v>528000</v>
      </c>
      <c r="D313" s="7">
        <v>66950</v>
      </c>
      <c r="E313" s="7">
        <v>866700</v>
      </c>
      <c r="F313" s="7">
        <v>667100</v>
      </c>
      <c r="G313" s="7">
        <v>7441850</v>
      </c>
      <c r="H313" s="7">
        <v>920000</v>
      </c>
      <c r="I313" s="7">
        <v>0</v>
      </c>
      <c r="J313" s="7">
        <v>1238500</v>
      </c>
      <c r="K313" s="7">
        <v>835000</v>
      </c>
      <c r="L313" s="7">
        <v>7283000</v>
      </c>
      <c r="O313" s="7">
        <v>10300000</v>
      </c>
    </row>
    <row r="314" spans="1:15" x14ac:dyDescent="0.45">
      <c r="A314" s="7" t="s">
        <v>113</v>
      </c>
      <c r="B314" s="7">
        <v>713700</v>
      </c>
      <c r="C314" s="7">
        <v>528000</v>
      </c>
      <c r="D314" s="7">
        <v>67600</v>
      </c>
      <c r="E314" s="7">
        <v>886700</v>
      </c>
      <c r="F314" s="7">
        <v>677100</v>
      </c>
      <c r="G314" s="7">
        <v>7510800</v>
      </c>
      <c r="H314" s="7">
        <v>920000</v>
      </c>
      <c r="I314" s="7">
        <v>0</v>
      </c>
      <c r="J314" s="7">
        <v>1261500</v>
      </c>
      <c r="K314" s="7">
        <v>845000</v>
      </c>
      <c r="L314" s="7">
        <v>7349600</v>
      </c>
      <c r="O314" s="7">
        <v>10400000</v>
      </c>
    </row>
    <row r="315" spans="1:15" x14ac:dyDescent="0.45">
      <c r="A315" s="7" t="s">
        <v>114</v>
      </c>
      <c r="B315" s="7">
        <v>713700</v>
      </c>
      <c r="C315" s="7">
        <v>528000</v>
      </c>
      <c r="D315" s="7">
        <v>68250</v>
      </c>
      <c r="E315" s="7">
        <v>886700</v>
      </c>
      <c r="F315" s="7">
        <v>677100</v>
      </c>
      <c r="G315" s="7">
        <v>7580050</v>
      </c>
      <c r="H315" s="7">
        <v>920000</v>
      </c>
      <c r="I315" s="7">
        <v>0</v>
      </c>
      <c r="J315" s="7">
        <v>1284500</v>
      </c>
      <c r="K315" s="7">
        <v>855000</v>
      </c>
      <c r="L315" s="7">
        <v>7416100</v>
      </c>
      <c r="O315" s="7">
        <v>10500000</v>
      </c>
    </row>
    <row r="316" spans="1:15" x14ac:dyDescent="0.45">
      <c r="A316" s="7" t="s">
        <v>115</v>
      </c>
      <c r="B316" s="7">
        <v>713700</v>
      </c>
      <c r="C316" s="7">
        <v>528000</v>
      </c>
      <c r="D316" s="7">
        <v>68900</v>
      </c>
      <c r="E316" s="7">
        <v>926500</v>
      </c>
      <c r="F316" s="7">
        <v>697000</v>
      </c>
      <c r="G316" s="7">
        <v>7649000</v>
      </c>
      <c r="H316" s="7">
        <v>920000</v>
      </c>
      <c r="I316" s="7">
        <v>0</v>
      </c>
      <c r="J316" s="7">
        <v>1307500</v>
      </c>
      <c r="K316" s="7">
        <v>865000</v>
      </c>
      <c r="L316" s="7">
        <v>7482600</v>
      </c>
      <c r="O316" s="7">
        <v>10600000</v>
      </c>
    </row>
    <row r="317" spans="1:15" x14ac:dyDescent="0.45">
      <c r="A317" s="7" t="s">
        <v>116</v>
      </c>
      <c r="B317" s="7">
        <v>713700</v>
      </c>
      <c r="C317" s="7">
        <v>528000</v>
      </c>
      <c r="D317" s="7">
        <v>69550</v>
      </c>
      <c r="E317" s="7">
        <v>946300</v>
      </c>
      <c r="F317" s="7">
        <v>706900</v>
      </c>
      <c r="G317" s="7">
        <v>7718250</v>
      </c>
      <c r="H317" s="7">
        <v>920000</v>
      </c>
      <c r="I317" s="7">
        <v>0</v>
      </c>
      <c r="J317" s="7">
        <v>1330500</v>
      </c>
      <c r="K317" s="7">
        <v>875000</v>
      </c>
      <c r="L317" s="7">
        <v>7549100</v>
      </c>
      <c r="O317" s="7">
        <v>10700000</v>
      </c>
    </row>
    <row r="318" spans="1:15" x14ac:dyDescent="0.45">
      <c r="A318" s="7" t="s">
        <v>117</v>
      </c>
      <c r="B318" s="7">
        <v>713700</v>
      </c>
      <c r="C318" s="7">
        <v>528000</v>
      </c>
      <c r="D318" s="7">
        <v>70200</v>
      </c>
      <c r="E318" s="7">
        <v>966640</v>
      </c>
      <c r="F318" s="7">
        <v>716800</v>
      </c>
      <c r="G318" s="7">
        <v>7786900</v>
      </c>
      <c r="H318" s="7">
        <v>920000</v>
      </c>
      <c r="I318" s="7">
        <v>0</v>
      </c>
      <c r="J318" s="7">
        <v>1353500</v>
      </c>
      <c r="K318" s="7">
        <v>885000</v>
      </c>
      <c r="L318" s="7">
        <v>7615600</v>
      </c>
      <c r="O318" s="7">
        <v>10800000</v>
      </c>
    </row>
    <row r="319" spans="1:15" x14ac:dyDescent="0.45">
      <c r="A319" s="7" t="s">
        <v>118</v>
      </c>
      <c r="B319" s="7">
        <v>713700</v>
      </c>
      <c r="C319" s="7">
        <v>558000</v>
      </c>
      <c r="D319" s="7">
        <v>70850</v>
      </c>
      <c r="E319" s="7">
        <v>982740</v>
      </c>
      <c r="F319" s="7">
        <v>723800</v>
      </c>
      <c r="G319" s="7">
        <v>7832850</v>
      </c>
      <c r="H319" s="7">
        <v>920000</v>
      </c>
      <c r="I319" s="7">
        <v>0</v>
      </c>
      <c r="J319" s="7">
        <v>1376500</v>
      </c>
      <c r="K319" s="7">
        <v>895000</v>
      </c>
      <c r="L319" s="7">
        <v>7682100</v>
      </c>
      <c r="O319" s="7">
        <v>10900000</v>
      </c>
    </row>
    <row r="320" spans="1:15" x14ac:dyDescent="0.45">
      <c r="A320" s="7" t="s">
        <v>119</v>
      </c>
      <c r="B320" s="7">
        <v>713700</v>
      </c>
      <c r="C320" s="7">
        <v>558000</v>
      </c>
      <c r="D320" s="7">
        <v>71500</v>
      </c>
      <c r="E320" s="7">
        <v>1005510</v>
      </c>
      <c r="F320" s="7">
        <v>733700</v>
      </c>
      <c r="G320" s="7">
        <v>7899000</v>
      </c>
      <c r="H320" s="7">
        <v>920000</v>
      </c>
      <c r="I320" s="7">
        <v>0</v>
      </c>
      <c r="J320" s="7">
        <v>1399500</v>
      </c>
      <c r="K320" s="7">
        <v>905000</v>
      </c>
      <c r="L320" s="7">
        <v>7748700</v>
      </c>
      <c r="O320" s="7">
        <v>11000000</v>
      </c>
    </row>
    <row r="321" spans="1:15" x14ac:dyDescent="0.45">
      <c r="A321" s="7" t="s">
        <v>120</v>
      </c>
      <c r="B321" s="7">
        <v>713700</v>
      </c>
      <c r="C321" s="7">
        <v>558000</v>
      </c>
      <c r="D321" s="7">
        <v>72150</v>
      </c>
      <c r="E321" s="7">
        <v>1028510</v>
      </c>
      <c r="F321" s="7">
        <v>743700</v>
      </c>
      <c r="G321" s="7">
        <v>7964850</v>
      </c>
      <c r="H321" s="7">
        <v>920000</v>
      </c>
      <c r="I321" s="7">
        <v>0</v>
      </c>
      <c r="J321" s="7">
        <v>1422500</v>
      </c>
      <c r="K321" s="7">
        <v>915000</v>
      </c>
      <c r="L321" s="7">
        <v>7815200</v>
      </c>
      <c r="O321" s="7">
        <v>11100000</v>
      </c>
    </row>
    <row r="322" spans="1:15" x14ac:dyDescent="0.45">
      <c r="A322" s="7" t="s">
        <v>121</v>
      </c>
      <c r="B322" s="7">
        <v>713700</v>
      </c>
      <c r="C322" s="7">
        <v>558000</v>
      </c>
      <c r="D322" s="7">
        <v>72800</v>
      </c>
      <c r="E322" s="7">
        <v>1051280</v>
      </c>
      <c r="F322" s="7">
        <v>753600</v>
      </c>
      <c r="G322" s="7">
        <v>8031100</v>
      </c>
      <c r="H322" s="7">
        <v>920000</v>
      </c>
      <c r="I322" s="7">
        <v>0</v>
      </c>
      <c r="J322" s="7">
        <v>1450500</v>
      </c>
      <c r="K322" s="7">
        <v>925000</v>
      </c>
      <c r="L322" s="7">
        <v>7876600</v>
      </c>
      <c r="O322" s="7">
        <v>11200000</v>
      </c>
    </row>
    <row r="323" spans="1:15" x14ac:dyDescent="0.45">
      <c r="A323" s="7" t="s">
        <v>122</v>
      </c>
      <c r="B323" s="7">
        <v>713700</v>
      </c>
      <c r="C323" s="7">
        <v>558000</v>
      </c>
      <c r="D323" s="7">
        <v>73450</v>
      </c>
      <c r="E323" s="7">
        <v>1074280</v>
      </c>
      <c r="F323" s="7">
        <v>763600</v>
      </c>
      <c r="G323" s="7">
        <v>8096950</v>
      </c>
      <c r="H323" s="7">
        <v>920000</v>
      </c>
      <c r="I323" s="7">
        <v>0</v>
      </c>
      <c r="J323" s="7">
        <v>1483500</v>
      </c>
      <c r="K323" s="7">
        <v>935000</v>
      </c>
      <c r="L323" s="7">
        <v>7932900</v>
      </c>
      <c r="O323" s="7">
        <v>11300000</v>
      </c>
    </row>
    <row r="324" spans="1:15" x14ac:dyDescent="0.45">
      <c r="A324" s="7" t="s">
        <v>123</v>
      </c>
      <c r="B324" s="7">
        <v>713700</v>
      </c>
      <c r="C324" s="7">
        <v>558000</v>
      </c>
      <c r="D324" s="7">
        <v>74100</v>
      </c>
      <c r="E324" s="7">
        <v>1097050</v>
      </c>
      <c r="F324" s="7">
        <v>773500</v>
      </c>
      <c r="G324" s="7">
        <v>8163200</v>
      </c>
      <c r="H324" s="7">
        <v>920000</v>
      </c>
      <c r="I324" s="7">
        <v>0</v>
      </c>
      <c r="J324" s="7">
        <v>1516500</v>
      </c>
      <c r="K324" s="7">
        <v>945000</v>
      </c>
      <c r="L324" s="7">
        <v>7989200</v>
      </c>
      <c r="O324" s="7">
        <v>11400000</v>
      </c>
    </row>
    <row r="325" spans="1:15" x14ac:dyDescent="0.45">
      <c r="A325" s="7" t="s">
        <v>124</v>
      </c>
      <c r="B325" s="7">
        <v>713700</v>
      </c>
      <c r="C325" s="7">
        <v>588000</v>
      </c>
      <c r="D325" s="7">
        <v>74750</v>
      </c>
      <c r="E325" s="7">
        <v>1113150</v>
      </c>
      <c r="F325" s="7">
        <v>780500</v>
      </c>
      <c r="G325" s="7">
        <v>8209050</v>
      </c>
      <c r="H325" s="7">
        <v>920000</v>
      </c>
      <c r="I325" s="7">
        <v>0</v>
      </c>
      <c r="J325" s="7">
        <v>1549500</v>
      </c>
      <c r="K325" s="7">
        <v>955000</v>
      </c>
      <c r="L325" s="7">
        <v>8045500</v>
      </c>
      <c r="O325" s="7">
        <v>11500000</v>
      </c>
    </row>
    <row r="326" spans="1:15" x14ac:dyDescent="0.45">
      <c r="A326" s="7" t="s">
        <v>125</v>
      </c>
      <c r="B326" s="7">
        <v>713700</v>
      </c>
      <c r="C326" s="7">
        <v>588000</v>
      </c>
      <c r="D326" s="7">
        <v>75400</v>
      </c>
      <c r="E326" s="7">
        <v>1135920</v>
      </c>
      <c r="F326" s="7">
        <v>790400</v>
      </c>
      <c r="G326" s="7">
        <v>8275300</v>
      </c>
      <c r="H326" s="7">
        <v>920000</v>
      </c>
      <c r="I326" s="7">
        <v>0</v>
      </c>
      <c r="J326" s="7">
        <v>1582500</v>
      </c>
      <c r="K326" s="7">
        <v>965000</v>
      </c>
      <c r="L326" s="7">
        <v>8101800</v>
      </c>
      <c r="O326" s="7">
        <v>11600000</v>
      </c>
    </row>
    <row r="327" spans="1:15" x14ac:dyDescent="0.45">
      <c r="A327" s="7" t="s">
        <v>126</v>
      </c>
      <c r="B327" s="7">
        <v>713700</v>
      </c>
      <c r="C327" s="7">
        <v>588000</v>
      </c>
      <c r="D327" s="7">
        <v>76050</v>
      </c>
      <c r="E327" s="7">
        <v>1158690</v>
      </c>
      <c r="F327" s="7">
        <v>800300</v>
      </c>
      <c r="G327" s="7">
        <v>8341450</v>
      </c>
      <c r="H327" s="7">
        <v>920000</v>
      </c>
      <c r="I327" s="7">
        <v>0</v>
      </c>
      <c r="J327" s="7">
        <v>1615500</v>
      </c>
      <c r="K327" s="7">
        <v>975000</v>
      </c>
      <c r="L327" s="7">
        <v>8158100</v>
      </c>
      <c r="O327" s="7">
        <v>11700000</v>
      </c>
    </row>
    <row r="328" spans="1:15" x14ac:dyDescent="0.45">
      <c r="A328" s="7" t="s">
        <v>127</v>
      </c>
      <c r="B328" s="7">
        <v>713700</v>
      </c>
      <c r="C328" s="7">
        <v>588000</v>
      </c>
      <c r="D328" s="7">
        <v>76700</v>
      </c>
      <c r="E328" s="7">
        <v>1181690</v>
      </c>
      <c r="F328" s="7">
        <v>810300</v>
      </c>
      <c r="G328" s="7">
        <v>8407300</v>
      </c>
      <c r="H328" s="7">
        <v>920000</v>
      </c>
      <c r="I328" s="7">
        <v>0</v>
      </c>
      <c r="J328" s="7">
        <v>1648500</v>
      </c>
      <c r="K328" s="7">
        <v>985000</v>
      </c>
      <c r="L328" s="7">
        <v>8214400</v>
      </c>
      <c r="O328" s="7">
        <v>11800000</v>
      </c>
    </row>
    <row r="329" spans="1:15" x14ac:dyDescent="0.45">
      <c r="A329" s="7" t="s">
        <v>128</v>
      </c>
      <c r="B329" s="7">
        <v>713700</v>
      </c>
      <c r="C329" s="7">
        <v>588000</v>
      </c>
      <c r="D329" s="7">
        <v>77350</v>
      </c>
      <c r="E329" s="7">
        <v>1204460</v>
      </c>
      <c r="F329" s="7">
        <v>820200</v>
      </c>
      <c r="G329" s="7">
        <v>8473550</v>
      </c>
      <c r="H329" s="7">
        <v>920000</v>
      </c>
      <c r="I329" s="7">
        <v>0</v>
      </c>
      <c r="J329" s="7">
        <v>1681500</v>
      </c>
      <c r="K329" s="7">
        <v>995000</v>
      </c>
      <c r="L329" s="7">
        <v>8270700</v>
      </c>
      <c r="O329" s="7">
        <v>11900000</v>
      </c>
    </row>
    <row r="330" spans="1:15" x14ac:dyDescent="0.45">
      <c r="A330" s="7" t="s">
        <v>129</v>
      </c>
      <c r="B330" s="7">
        <v>713700</v>
      </c>
      <c r="C330" s="7">
        <v>588000</v>
      </c>
      <c r="D330" s="7">
        <v>78000</v>
      </c>
      <c r="E330" s="7">
        <v>1227460</v>
      </c>
      <c r="F330" s="7">
        <v>830200</v>
      </c>
      <c r="G330" s="7">
        <v>8539400</v>
      </c>
      <c r="H330" s="7">
        <v>920000</v>
      </c>
      <c r="I330" s="7">
        <v>0</v>
      </c>
      <c r="J330" s="7">
        <v>1714500</v>
      </c>
      <c r="K330" s="7">
        <v>1005000</v>
      </c>
      <c r="L330" s="7">
        <v>8327000</v>
      </c>
      <c r="O330" s="7">
        <v>12000000</v>
      </c>
    </row>
  </sheetData>
  <phoneticPr fontId="1"/>
  <pageMargins left="0.70866141732283472" right="0.70866141732283472" top="0.74803149606299213" bottom="0.74803149606299213" header="0.31496062992125984" footer="0.31496062992125984"/>
  <pageSetup paperSize="8" scale="70"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7E3F79-164C-4B4C-A082-C00D411A54A2}">
  <sheetPr codeName="Sheet11"/>
  <dimension ref="A1:G41"/>
  <sheetViews>
    <sheetView topLeftCell="A16" zoomScale="120" zoomScaleNormal="120" workbookViewId="0">
      <selection activeCell="A19" sqref="A19:A21"/>
    </sheetView>
  </sheetViews>
  <sheetFormatPr defaultRowHeight="18.75" x14ac:dyDescent="0.45"/>
  <cols>
    <col min="1" max="1" width="7.21875" customWidth="1"/>
    <col min="4" max="4" width="19" bestFit="1" customWidth="1"/>
  </cols>
  <sheetData>
    <row r="1" spans="1:4" x14ac:dyDescent="0.45">
      <c r="A1" t="s">
        <v>136</v>
      </c>
    </row>
    <row r="2" spans="1:4" x14ac:dyDescent="0.45">
      <c r="A2" t="s">
        <v>137</v>
      </c>
    </row>
    <row r="3" spans="1:4" x14ac:dyDescent="0.45">
      <c r="A3" s="23"/>
      <c r="B3" s="23" t="s">
        <v>138</v>
      </c>
      <c r="C3" s="23" t="s">
        <v>139</v>
      </c>
      <c r="D3" s="23" t="s">
        <v>140</v>
      </c>
    </row>
    <row r="4" spans="1:4" x14ac:dyDescent="0.45">
      <c r="A4" s="6" t="s">
        <v>141</v>
      </c>
      <c r="B4" s="22">
        <v>15485</v>
      </c>
      <c r="C4" s="22">
        <v>16686</v>
      </c>
      <c r="D4" s="22">
        <v>18525</v>
      </c>
    </row>
    <row r="5" spans="1:4" x14ac:dyDescent="0.45">
      <c r="A5" s="6" t="s">
        <v>142</v>
      </c>
      <c r="B5" s="22">
        <v>15544</v>
      </c>
      <c r="C5" s="22">
        <v>17055</v>
      </c>
      <c r="D5" s="22">
        <v>18488</v>
      </c>
    </row>
    <row r="6" spans="1:4" x14ac:dyDescent="0.45">
      <c r="A6" s="6" t="s">
        <v>143</v>
      </c>
      <c r="B6" s="22">
        <v>15884</v>
      </c>
      <c r="C6" s="22">
        <v>17664</v>
      </c>
      <c r="D6" s="22">
        <v>19040</v>
      </c>
    </row>
    <row r="7" spans="1:4" x14ac:dyDescent="0.45">
      <c r="A7" s="6" t="s">
        <v>144</v>
      </c>
      <c r="B7" s="22">
        <v>16044</v>
      </c>
      <c r="C7" s="22">
        <v>17742</v>
      </c>
      <c r="D7" s="22">
        <v>19288</v>
      </c>
    </row>
    <row r="8" spans="1:4" x14ac:dyDescent="0.45">
      <c r="A8" s="6" t="s">
        <v>145</v>
      </c>
      <c r="B8" s="22">
        <v>16240</v>
      </c>
      <c r="C8" s="22">
        <v>19755</v>
      </c>
      <c r="D8" s="22">
        <v>19492</v>
      </c>
    </row>
    <row r="9" spans="1:4" x14ac:dyDescent="0.45">
      <c r="A9" s="6" t="s">
        <v>146</v>
      </c>
      <c r="B9" s="22">
        <v>16527</v>
      </c>
      <c r="C9" s="22">
        <v>19548</v>
      </c>
      <c r="D9" s="22">
        <v>19548</v>
      </c>
    </row>
    <row r="10" spans="1:4" x14ac:dyDescent="0.45">
      <c r="A10" s="6" t="s">
        <v>147</v>
      </c>
      <c r="B10" s="22">
        <v>16533</v>
      </c>
      <c r="C10" s="22">
        <v>19080</v>
      </c>
      <c r="D10" s="22">
        <v>20328</v>
      </c>
    </row>
    <row r="11" spans="1:4" x14ac:dyDescent="0.45">
      <c r="A11" s="6" t="s">
        <v>148</v>
      </c>
      <c r="B11" s="22">
        <v>16604</v>
      </c>
      <c r="C11" s="22">
        <v>20984</v>
      </c>
      <c r="D11" s="22">
        <v>20347</v>
      </c>
    </row>
    <row r="12" spans="1:4" x14ac:dyDescent="0.45">
      <c r="A12" s="6" t="s">
        <v>149</v>
      </c>
      <c r="B12" s="22">
        <v>17202</v>
      </c>
      <c r="C12" s="22">
        <v>21920</v>
      </c>
      <c r="D12" s="22">
        <v>21569</v>
      </c>
    </row>
    <row r="13" spans="1:4" x14ac:dyDescent="0.45">
      <c r="A13" s="6" t="s">
        <v>150</v>
      </c>
      <c r="B13" s="22">
        <v>17472</v>
      </c>
      <c r="C13" s="22">
        <v>21341</v>
      </c>
      <c r="D13" s="22">
        <v>20950</v>
      </c>
    </row>
    <row r="14" spans="1:4" x14ac:dyDescent="0.45">
      <c r="A14" s="6" t="s">
        <v>151</v>
      </c>
      <c r="B14" s="22">
        <v>17483</v>
      </c>
      <c r="C14" s="22">
        <v>21677</v>
      </c>
      <c r="D14" s="22">
        <v>21731</v>
      </c>
    </row>
    <row r="15" spans="1:4" x14ac:dyDescent="0.45">
      <c r="A15" s="6" t="s">
        <v>152</v>
      </c>
      <c r="B15" s="22">
        <v>17929</v>
      </c>
      <c r="C15" s="22">
        <v>22871</v>
      </c>
      <c r="D15" s="22">
        <v>21848</v>
      </c>
    </row>
    <row r="16" spans="1:4" x14ac:dyDescent="0.45">
      <c r="A16" s="6" t="s">
        <v>153</v>
      </c>
      <c r="B16" s="22">
        <v>18131</v>
      </c>
      <c r="C16" s="22">
        <v>23659</v>
      </c>
      <c r="D16" s="22">
        <v>23049</v>
      </c>
    </row>
    <row r="18" spans="1:7" x14ac:dyDescent="0.45">
      <c r="A18" s="16" t="s">
        <v>154</v>
      </c>
      <c r="G18" s="1"/>
    </row>
    <row r="19" spans="1:7" x14ac:dyDescent="0.45">
      <c r="A19" t="s">
        <v>155</v>
      </c>
      <c r="G19" s="1"/>
    </row>
    <row r="20" spans="1:7" x14ac:dyDescent="0.45">
      <c r="A20" t="s">
        <v>156</v>
      </c>
    </row>
    <row r="21" spans="1:7" x14ac:dyDescent="0.45">
      <c r="A21" t="s">
        <v>157</v>
      </c>
      <c r="G21" s="1"/>
    </row>
    <row r="22" spans="1:7" x14ac:dyDescent="0.45">
      <c r="G22" s="1"/>
    </row>
    <row r="23" spans="1:7" x14ac:dyDescent="0.45">
      <c r="A23" t="s">
        <v>158</v>
      </c>
      <c r="G23" s="1"/>
    </row>
    <row r="24" spans="1:7" x14ac:dyDescent="0.45">
      <c r="B24" t="s">
        <v>159</v>
      </c>
      <c r="G24" s="1"/>
    </row>
    <row r="25" spans="1:7" x14ac:dyDescent="0.45">
      <c r="A25" t="s">
        <v>145</v>
      </c>
      <c r="B25" s="1">
        <v>350000</v>
      </c>
    </row>
    <row r="26" spans="1:7" x14ac:dyDescent="0.45">
      <c r="A26" t="s">
        <v>146</v>
      </c>
      <c r="B26" s="1">
        <v>356871</v>
      </c>
      <c r="G26" s="1"/>
    </row>
    <row r="27" spans="1:7" x14ac:dyDescent="0.45">
      <c r="A27" t="s">
        <v>147</v>
      </c>
      <c r="B27" s="1">
        <v>365981</v>
      </c>
      <c r="G27" s="1"/>
    </row>
    <row r="28" spans="1:7" x14ac:dyDescent="0.45">
      <c r="A28" t="s">
        <v>148</v>
      </c>
      <c r="B28" s="1">
        <v>364582</v>
      </c>
      <c r="G28" s="1"/>
    </row>
    <row r="29" spans="1:7" x14ac:dyDescent="0.45">
      <c r="A29" t="s">
        <v>149</v>
      </c>
      <c r="B29" s="1">
        <v>378869</v>
      </c>
    </row>
    <row r="30" spans="1:7" x14ac:dyDescent="0.45">
      <c r="A30" t="s">
        <v>150</v>
      </c>
      <c r="B30" s="1">
        <v>375136</v>
      </c>
      <c r="G30" s="1"/>
    </row>
    <row r="31" spans="1:7" x14ac:dyDescent="0.45">
      <c r="A31" t="s">
        <v>151</v>
      </c>
      <c r="B31" s="1">
        <v>375958</v>
      </c>
      <c r="G31" s="1"/>
    </row>
    <row r="32" spans="1:7" x14ac:dyDescent="0.45">
      <c r="A32" t="s">
        <v>152</v>
      </c>
      <c r="B32" s="1">
        <v>385082</v>
      </c>
      <c r="G32" s="1"/>
    </row>
    <row r="33" spans="1:7" x14ac:dyDescent="0.45">
      <c r="A33" t="s">
        <v>153</v>
      </c>
      <c r="B33" s="1">
        <v>392725</v>
      </c>
    </row>
    <row r="35" spans="1:7" x14ac:dyDescent="0.45">
      <c r="A35" t="s">
        <v>160</v>
      </c>
    </row>
    <row r="36" spans="1:7" x14ac:dyDescent="0.45">
      <c r="B36" t="s">
        <v>161</v>
      </c>
    </row>
    <row r="37" spans="1:7" x14ac:dyDescent="0.45">
      <c r="B37" t="s">
        <v>162</v>
      </c>
      <c r="C37" t="s">
        <v>163</v>
      </c>
      <c r="D37" t="s">
        <v>164</v>
      </c>
      <c r="E37" t="s">
        <v>165</v>
      </c>
      <c r="F37" t="s">
        <v>166</v>
      </c>
      <c r="G37" t="s">
        <v>167</v>
      </c>
    </row>
    <row r="38" spans="1:7" x14ac:dyDescent="0.45">
      <c r="A38">
        <v>2020</v>
      </c>
      <c r="B38">
        <v>461</v>
      </c>
      <c r="C38">
        <v>445</v>
      </c>
      <c r="D38">
        <v>488</v>
      </c>
      <c r="E38">
        <v>611</v>
      </c>
      <c r="F38">
        <v>572</v>
      </c>
      <c r="G38">
        <v>585</v>
      </c>
    </row>
    <row r="39" spans="1:7" x14ac:dyDescent="0.45">
      <c r="A39">
        <v>2021</v>
      </c>
      <c r="B39">
        <v>454</v>
      </c>
      <c r="C39">
        <v>434</v>
      </c>
      <c r="D39">
        <v>487</v>
      </c>
      <c r="E39">
        <v>643</v>
      </c>
      <c r="F39">
        <v>573</v>
      </c>
      <c r="G39">
        <v>577</v>
      </c>
    </row>
    <row r="40" spans="1:7" x14ac:dyDescent="0.45">
      <c r="A40">
        <v>2022</v>
      </c>
      <c r="B40">
        <v>471</v>
      </c>
      <c r="C40">
        <v>452</v>
      </c>
      <c r="D40">
        <v>505</v>
      </c>
      <c r="E40">
        <v>612</v>
      </c>
      <c r="F40">
        <v>584</v>
      </c>
      <c r="G40">
        <v>591</v>
      </c>
    </row>
    <row r="41" spans="1:7" x14ac:dyDescent="0.45">
      <c r="A41">
        <v>2023</v>
      </c>
      <c r="B41">
        <v>481</v>
      </c>
      <c r="C41">
        <v>464</v>
      </c>
      <c r="D41">
        <v>510</v>
      </c>
      <c r="E41">
        <v>621</v>
      </c>
      <c r="F41">
        <v>617</v>
      </c>
      <c r="G41">
        <v>597</v>
      </c>
    </row>
  </sheetData>
  <phoneticPr fontId="1"/>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D8D820-37CD-45FC-9222-4B9E32CE162B}">
  <sheetPr codeName="Sheet2">
    <tabColor theme="0"/>
    <pageSetUpPr fitToPage="1"/>
  </sheetPr>
  <dimension ref="A1:E17"/>
  <sheetViews>
    <sheetView tabSelected="1" zoomScaleNormal="100" zoomScaleSheetLayoutView="100" workbookViewId="0"/>
  </sheetViews>
  <sheetFormatPr defaultColWidth="8.88671875" defaultRowHeight="13.5" x14ac:dyDescent="0.15"/>
  <cols>
    <col min="1" max="1" width="2.21875" style="57" customWidth="1"/>
    <col min="2" max="2" width="22.109375" style="57" customWidth="1"/>
    <col min="3" max="3" width="67.77734375" style="50" customWidth="1"/>
    <col min="4" max="4" width="2.21875" style="50" customWidth="1"/>
    <col min="5" max="64" width="3.21875" style="50" customWidth="1"/>
    <col min="65" max="16384" width="8.88671875" style="50"/>
  </cols>
  <sheetData>
    <row r="1" spans="1:5" ht="15" thickBot="1" x14ac:dyDescent="0.2">
      <c r="A1" s="51"/>
      <c r="B1" s="51"/>
      <c r="C1" s="52"/>
      <c r="D1" s="52"/>
      <c r="E1" s="52"/>
    </row>
    <row r="2" spans="1:5" ht="31.5" customHeight="1" x14ac:dyDescent="0.15">
      <c r="A2" s="51"/>
      <c r="B2" s="152" t="s">
        <v>168</v>
      </c>
      <c r="C2" s="153"/>
      <c r="D2" s="124"/>
      <c r="E2" s="52"/>
    </row>
    <row r="3" spans="1:5" ht="44.25" customHeight="1" thickBot="1" x14ac:dyDescent="0.2">
      <c r="A3" s="51"/>
      <c r="B3" s="156" t="s">
        <v>169</v>
      </c>
      <c r="C3" s="157"/>
      <c r="D3" s="124"/>
      <c r="E3" s="52"/>
    </row>
    <row r="4" spans="1:5" ht="27" customHeight="1" thickBot="1" x14ac:dyDescent="0.2">
      <c r="A4" s="51"/>
      <c r="B4" s="154" t="s">
        <v>170</v>
      </c>
      <c r="C4" s="155"/>
      <c r="D4" s="124"/>
      <c r="E4" s="52"/>
    </row>
    <row r="5" spans="1:5" ht="14.25" x14ac:dyDescent="0.15">
      <c r="A5" s="51"/>
      <c r="B5" s="51"/>
      <c r="C5" s="52"/>
      <c r="D5" s="52"/>
      <c r="E5" s="52"/>
    </row>
    <row r="6" spans="1:5" ht="42" customHeight="1" x14ac:dyDescent="0.15">
      <c r="A6" s="50"/>
      <c r="B6" s="158" t="s">
        <v>480</v>
      </c>
      <c r="C6" s="158"/>
      <c r="D6" s="123"/>
      <c r="E6" s="51"/>
    </row>
    <row r="7" spans="1:5" ht="14.25" x14ac:dyDescent="0.15">
      <c r="A7" s="51"/>
      <c r="B7" s="51"/>
      <c r="C7" s="51"/>
      <c r="D7" s="51"/>
      <c r="E7" s="51"/>
    </row>
    <row r="8" spans="1:5" s="53" customFormat="1" ht="21.75" customHeight="1" thickBot="1" x14ac:dyDescent="0.25">
      <c r="B8" s="54" t="s">
        <v>171</v>
      </c>
      <c r="C8" s="55" t="s">
        <v>477</v>
      </c>
      <c r="D8" s="56"/>
      <c r="E8" s="56"/>
    </row>
    <row r="9" spans="1:5" ht="12.75" customHeight="1" x14ac:dyDescent="0.15"/>
    <row r="10" spans="1:5" ht="30" customHeight="1" x14ac:dyDescent="0.15">
      <c r="A10" s="58"/>
      <c r="B10" s="113" t="s">
        <v>172</v>
      </c>
      <c r="C10" s="68" t="s">
        <v>173</v>
      </c>
    </row>
    <row r="11" spans="1:5" ht="6.75" customHeight="1" x14ac:dyDescent="0.15">
      <c r="A11" s="58"/>
      <c r="B11" s="59"/>
      <c r="C11" s="67"/>
    </row>
    <row r="12" spans="1:5" ht="30" customHeight="1" x14ac:dyDescent="0.15">
      <c r="A12" s="60"/>
      <c r="B12" s="150" t="s">
        <v>494</v>
      </c>
      <c r="C12" s="68" t="s">
        <v>174</v>
      </c>
    </row>
    <row r="13" spans="1:5" ht="30" customHeight="1" x14ac:dyDescent="0.15">
      <c r="A13" s="51"/>
      <c r="B13" s="61"/>
      <c r="C13" s="62"/>
      <c r="D13" s="51"/>
      <c r="E13" s="51"/>
    </row>
    <row r="14" spans="1:5" ht="156.75" customHeight="1" x14ac:dyDescent="0.15">
      <c r="A14" s="51"/>
      <c r="B14" s="61"/>
      <c r="C14" s="51"/>
      <c r="D14" s="51"/>
      <c r="E14" s="51"/>
    </row>
    <row r="15" spans="1:5" ht="14.25" x14ac:dyDescent="0.15">
      <c r="A15" s="51"/>
      <c r="B15" s="51"/>
    </row>
    <row r="16" spans="1:5" ht="14.25" x14ac:dyDescent="0.15">
      <c r="A16" s="51"/>
      <c r="B16" s="51"/>
      <c r="C16" s="125" t="s">
        <v>175</v>
      </c>
    </row>
    <row r="17" spans="1:3" x14ac:dyDescent="0.15">
      <c r="A17" s="63"/>
      <c r="B17" s="63"/>
      <c r="C17" s="125" t="s">
        <v>176</v>
      </c>
    </row>
  </sheetData>
  <sheetProtection algorithmName="SHA-512" hashValue="p46Z4t8bwp8flIrUhLUeyjWVeQhi0hOeIRJzcKcTgwYbcQLi4xxf9G9M2+144jipWV1ZFNOGs+oJx1l67+yu8w==" saltValue="p7zeTXKVE7HvvPShYVeqng==" spinCount="100000" sheet="1" objects="1" scenarios="1"/>
  <mergeCells count="4">
    <mergeCell ref="B2:C2"/>
    <mergeCell ref="B4:C4"/>
    <mergeCell ref="B3:C3"/>
    <mergeCell ref="B6:C6"/>
  </mergeCells>
  <phoneticPr fontId="1"/>
  <hyperlinks>
    <hyperlink ref="B10" location="'1.適性チェックシート'!A1" display="▼適性チェックシート" xr:uid="{D7BA3E83-C2DE-414B-ABBA-7033DDCDE260}"/>
    <hyperlink ref="B12" location="'2.出産・育児期のサポート'!A1" display="▼出産・育児期のサポート" xr:uid="{F5E8CD2D-CE30-4198-AB15-F76D8A3383F1}"/>
  </hyperlinks>
  <pageMargins left="0.70866141732283472" right="0.70866141732283472" top="0.74803149606299213" bottom="0.74803149606299213" header="0.31496062992125984" footer="0.31496062992125984"/>
  <pageSetup paperSize="9" scale="76" orientation="portrait"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B8A80B-8612-4B97-85E6-CC14EF5E28E1}">
  <sheetPr codeName="Sheet3"/>
  <dimension ref="B1:N77"/>
  <sheetViews>
    <sheetView zoomScaleNormal="100" workbookViewId="0">
      <selection activeCell="E12" sqref="E12"/>
    </sheetView>
  </sheetViews>
  <sheetFormatPr defaultRowHeight="18.75" x14ac:dyDescent="0.45"/>
  <cols>
    <col min="1" max="1" width="2.21875" customWidth="1"/>
    <col min="2" max="2" width="4.6640625" customWidth="1"/>
    <col min="3" max="3" width="25.33203125" customWidth="1"/>
    <col min="4" max="4" width="3.88671875" customWidth="1"/>
    <col min="5" max="5" width="24.77734375" customWidth="1"/>
    <col min="6" max="6" width="3.88671875" customWidth="1"/>
    <col min="7" max="7" width="24.77734375" customWidth="1"/>
    <col min="8" max="8" width="6.6640625" customWidth="1"/>
    <col min="10" max="10" width="8.88671875" customWidth="1"/>
    <col min="11" max="11" width="8.21875" hidden="1" customWidth="1"/>
    <col min="12" max="12" width="10.109375" hidden="1" customWidth="1"/>
    <col min="13" max="13" width="39.44140625" hidden="1" customWidth="1"/>
    <col min="14" max="14" width="65.33203125" hidden="1" customWidth="1"/>
    <col min="15" max="15" width="8.88671875" customWidth="1"/>
  </cols>
  <sheetData>
    <row r="1" spans="2:14" ht="19.5" thickBot="1" x14ac:dyDescent="0.5"/>
    <row r="2" spans="2:14" ht="38.25" customHeight="1" thickTop="1" thickBot="1" x14ac:dyDescent="0.5">
      <c r="B2" s="159" t="s">
        <v>177</v>
      </c>
      <c r="C2" s="160"/>
      <c r="D2" s="160"/>
      <c r="E2" s="160"/>
      <c r="F2" s="160"/>
      <c r="G2" s="161"/>
    </row>
    <row r="3" spans="2:14" ht="19.5" thickTop="1" x14ac:dyDescent="0.45"/>
    <row r="4" spans="2:14" x14ac:dyDescent="0.45">
      <c r="B4" s="12"/>
    </row>
    <row r="8" spans="2:14" x14ac:dyDescent="0.45">
      <c r="B8" s="29" t="s">
        <v>178</v>
      </c>
    </row>
    <row r="10" spans="2:14" ht="33.75" customHeight="1" x14ac:dyDescent="0.45">
      <c r="B10" s="162" t="s">
        <v>179</v>
      </c>
      <c r="C10" s="162"/>
      <c r="D10" s="162"/>
      <c r="E10" s="162"/>
      <c r="F10" s="162"/>
      <c r="G10" s="162"/>
    </row>
    <row r="11" spans="2:14" ht="35.1" customHeight="1" x14ac:dyDescent="0.45">
      <c r="B11" s="32"/>
      <c r="C11" s="31"/>
      <c r="D11" s="31"/>
      <c r="E11" s="30" t="s">
        <v>180</v>
      </c>
      <c r="F11" s="31"/>
      <c r="G11" s="31"/>
      <c r="H11" s="31"/>
      <c r="K11" t="s">
        <v>181</v>
      </c>
    </row>
    <row r="12" spans="2:14" ht="35.1" customHeight="1" x14ac:dyDescent="0.45">
      <c r="B12" s="47">
        <v>1</v>
      </c>
      <c r="C12" s="48" t="s">
        <v>182</v>
      </c>
      <c r="D12" s="33" t="b">
        <v>0</v>
      </c>
      <c r="E12" s="43" t="s">
        <v>183</v>
      </c>
      <c r="F12" s="34" t="b">
        <v>0</v>
      </c>
      <c r="G12" s="45" t="s">
        <v>184</v>
      </c>
      <c r="H12" s="19"/>
      <c r="J12" s="80" t="s">
        <v>185</v>
      </c>
      <c r="K12" t="s">
        <v>186</v>
      </c>
      <c r="L12" t="s">
        <v>187</v>
      </c>
      <c r="M12" s="18" t="s">
        <v>188</v>
      </c>
      <c r="N12" t="s">
        <v>189</v>
      </c>
    </row>
    <row r="13" spans="2:14" ht="35.1" customHeight="1" x14ac:dyDescent="0.45">
      <c r="B13" s="47">
        <v>2</v>
      </c>
      <c r="C13" s="48" t="s">
        <v>190</v>
      </c>
      <c r="D13" s="33" t="b">
        <v>0</v>
      </c>
      <c r="E13" s="44" t="s">
        <v>191</v>
      </c>
      <c r="F13" s="34" t="b">
        <v>0</v>
      </c>
      <c r="G13" s="45" t="s">
        <v>192</v>
      </c>
      <c r="K13" t="s">
        <v>193</v>
      </c>
      <c r="L13" t="s">
        <v>194</v>
      </c>
      <c r="M13" s="18" t="s">
        <v>195</v>
      </c>
      <c r="N13" t="s">
        <v>196</v>
      </c>
    </row>
    <row r="14" spans="2:14" ht="35.1" customHeight="1" x14ac:dyDescent="0.45">
      <c r="B14" s="47">
        <v>3</v>
      </c>
      <c r="C14" s="48" t="s">
        <v>197</v>
      </c>
      <c r="D14" s="33" t="b">
        <v>0</v>
      </c>
      <c r="E14" s="44" t="s">
        <v>198</v>
      </c>
      <c r="F14" s="34" t="b">
        <v>0</v>
      </c>
      <c r="G14" s="45" t="s">
        <v>199</v>
      </c>
      <c r="I14" s="80" t="s">
        <v>200</v>
      </c>
      <c r="K14" t="s">
        <v>201</v>
      </c>
      <c r="L14" t="s">
        <v>202</v>
      </c>
      <c r="M14" s="18" t="s">
        <v>195</v>
      </c>
      <c r="N14" t="s">
        <v>196</v>
      </c>
    </row>
    <row r="15" spans="2:14" ht="35.1" customHeight="1" x14ac:dyDescent="0.45">
      <c r="B15" s="47">
        <v>4</v>
      </c>
      <c r="C15" s="48" t="s">
        <v>203</v>
      </c>
      <c r="D15" s="33" t="b">
        <v>0</v>
      </c>
      <c r="E15" s="44" t="s">
        <v>204</v>
      </c>
      <c r="F15" s="34" t="b">
        <v>0</v>
      </c>
      <c r="G15" s="45" t="s">
        <v>205</v>
      </c>
      <c r="L15" t="s">
        <v>206</v>
      </c>
      <c r="M15" s="18" t="s">
        <v>195</v>
      </c>
      <c r="N15" t="s">
        <v>196</v>
      </c>
    </row>
    <row r="16" spans="2:14" ht="35.1" customHeight="1" x14ac:dyDescent="0.45">
      <c r="B16" s="47">
        <v>5</v>
      </c>
      <c r="C16" s="48" t="s">
        <v>207</v>
      </c>
      <c r="D16" s="33" t="b">
        <v>0</v>
      </c>
      <c r="E16" s="44" t="s">
        <v>208</v>
      </c>
      <c r="F16" s="34" t="b">
        <v>0</v>
      </c>
      <c r="G16" s="45" t="s">
        <v>209</v>
      </c>
      <c r="L16" t="s">
        <v>210</v>
      </c>
      <c r="M16" s="18" t="s">
        <v>211</v>
      </c>
      <c r="N16" t="s">
        <v>212</v>
      </c>
    </row>
    <row r="17" spans="2:14" ht="35.1" customHeight="1" x14ac:dyDescent="0.45">
      <c r="B17" s="47">
        <v>6</v>
      </c>
      <c r="C17" s="48" t="s">
        <v>213</v>
      </c>
      <c r="D17" s="33" t="b">
        <v>0</v>
      </c>
      <c r="E17" s="44" t="s">
        <v>214</v>
      </c>
      <c r="F17" s="34" t="b">
        <v>0</v>
      </c>
      <c r="G17" s="45" t="s">
        <v>215</v>
      </c>
      <c r="L17" t="s">
        <v>216</v>
      </c>
      <c r="M17" s="18" t="s">
        <v>211</v>
      </c>
      <c r="N17" t="s">
        <v>212</v>
      </c>
    </row>
    <row r="18" spans="2:14" ht="35.1" customHeight="1" x14ac:dyDescent="0.45">
      <c r="B18" s="47">
        <v>7</v>
      </c>
      <c r="C18" s="48" t="s">
        <v>217</v>
      </c>
      <c r="D18" s="33" t="b">
        <v>0</v>
      </c>
      <c r="E18" s="44" t="s">
        <v>218</v>
      </c>
      <c r="F18" s="34" t="b">
        <v>0</v>
      </c>
      <c r="G18" s="45" t="s">
        <v>219</v>
      </c>
      <c r="L18" t="s">
        <v>220</v>
      </c>
      <c r="M18" s="18" t="s">
        <v>211</v>
      </c>
      <c r="N18" t="s">
        <v>212</v>
      </c>
    </row>
    <row r="19" spans="2:14" ht="35.1" customHeight="1" x14ac:dyDescent="0.45">
      <c r="B19" s="47">
        <v>8</v>
      </c>
      <c r="C19" s="48" t="s">
        <v>221</v>
      </c>
      <c r="D19" s="33" t="b">
        <v>0</v>
      </c>
      <c r="E19" s="44" t="s">
        <v>222</v>
      </c>
      <c r="F19" s="34" t="b">
        <v>0</v>
      </c>
      <c r="G19" s="45" t="s">
        <v>223</v>
      </c>
      <c r="L19" t="s">
        <v>224</v>
      </c>
      <c r="M19" s="18" t="s">
        <v>211</v>
      </c>
      <c r="N19" t="s">
        <v>212</v>
      </c>
    </row>
    <row r="20" spans="2:14" ht="35.1" customHeight="1" x14ac:dyDescent="0.45">
      <c r="B20" s="47">
        <v>9</v>
      </c>
      <c r="C20" s="48" t="s">
        <v>225</v>
      </c>
      <c r="D20" s="33" t="b">
        <v>0</v>
      </c>
      <c r="E20" s="44" t="s">
        <v>226</v>
      </c>
      <c r="F20" s="34" t="b">
        <v>0</v>
      </c>
      <c r="G20" s="45" t="s">
        <v>227</v>
      </c>
      <c r="J20" s="80" t="s">
        <v>228</v>
      </c>
      <c r="L20" t="s">
        <v>229</v>
      </c>
      <c r="M20" s="18" t="s">
        <v>230</v>
      </c>
      <c r="N20" t="s">
        <v>231</v>
      </c>
    </row>
    <row r="21" spans="2:14" ht="35.1" customHeight="1" x14ac:dyDescent="0.45">
      <c r="B21" s="47">
        <v>10</v>
      </c>
      <c r="C21" s="48" t="s">
        <v>232</v>
      </c>
      <c r="D21" s="33" t="b">
        <v>0</v>
      </c>
      <c r="E21" s="44" t="s">
        <v>233</v>
      </c>
      <c r="F21" s="34" t="b">
        <v>0</v>
      </c>
      <c r="G21" s="45" t="s">
        <v>234</v>
      </c>
      <c r="I21" s="80" t="s">
        <v>235</v>
      </c>
      <c r="J21" s="79" t="s">
        <v>236</v>
      </c>
      <c r="L21" t="s">
        <v>237</v>
      </c>
      <c r="M21" s="18" t="s">
        <v>230</v>
      </c>
      <c r="N21" t="s">
        <v>231</v>
      </c>
    </row>
    <row r="22" spans="2:14" ht="34.5" customHeight="1" x14ac:dyDescent="0.45">
      <c r="B22" s="11"/>
      <c r="D22" s="35" t="str">
        <f>COUNTIF(D12:D21,TRUE)&amp;"個"</f>
        <v>0個</v>
      </c>
      <c r="E22" s="24"/>
      <c r="F22" s="35" t="str">
        <f>COUNTIF(F12:F21,TRUE)&amp;"個"</f>
        <v>0個</v>
      </c>
      <c r="G22" s="24"/>
      <c r="L22" t="s">
        <v>238</v>
      </c>
      <c r="M22" s="18" t="s">
        <v>230</v>
      </c>
      <c r="N22" t="s">
        <v>231</v>
      </c>
    </row>
    <row r="23" spans="2:14" ht="42" customHeight="1" thickBot="1" x14ac:dyDescent="0.5">
      <c r="B23" s="17" t="s">
        <v>239</v>
      </c>
      <c r="D23" s="24"/>
      <c r="E23" s="24" t="str">
        <f>"A"&amp;D22&amp;"B"&amp;F22</f>
        <v>A0個B0個</v>
      </c>
      <c r="F23" s="24"/>
      <c r="G23" s="24"/>
      <c r="L23" t="s">
        <v>240</v>
      </c>
      <c r="M23" s="18" t="s">
        <v>188</v>
      </c>
      <c r="N23" t="s">
        <v>189</v>
      </c>
    </row>
    <row r="24" spans="2:14" ht="37.5" customHeight="1" x14ac:dyDescent="0.45">
      <c r="B24" s="14"/>
      <c r="C24" s="46" t="str">
        <f>VLOOKUP(E23,L12:N77,2,0)</f>
        <v>・どちらか一方を選んでチェックしてください。</v>
      </c>
      <c r="D24" s="36"/>
      <c r="E24" s="37"/>
      <c r="F24" s="36"/>
      <c r="G24" s="38"/>
      <c r="H24" s="24"/>
      <c r="L24" t="s">
        <v>241</v>
      </c>
      <c r="M24" s="18" t="s">
        <v>195</v>
      </c>
      <c r="N24" t="s">
        <v>196</v>
      </c>
    </row>
    <row r="25" spans="2:14" ht="37.5" customHeight="1" thickBot="1" x14ac:dyDescent="0.5">
      <c r="B25" s="14"/>
      <c r="C25" s="39" t="str">
        <f>VLOOKUP(E23,L12:N77,3,0)</f>
        <v>　全て選択するとこちらに判定結果が表示されます。</v>
      </c>
      <c r="D25" s="40"/>
      <c r="E25" s="41"/>
      <c r="F25" s="40"/>
      <c r="G25" s="42"/>
      <c r="H25" s="24"/>
      <c r="L25" t="s">
        <v>242</v>
      </c>
      <c r="M25" s="18" t="s">
        <v>188</v>
      </c>
      <c r="N25" t="s">
        <v>189</v>
      </c>
    </row>
    <row r="26" spans="2:14" ht="26.25" customHeight="1" x14ac:dyDescent="0.45">
      <c r="B26" s="15"/>
      <c r="H26" s="24"/>
      <c r="L26" t="s">
        <v>243</v>
      </c>
      <c r="M26" s="18" t="s">
        <v>188</v>
      </c>
      <c r="N26" t="s">
        <v>189</v>
      </c>
    </row>
    <row r="27" spans="2:14" x14ac:dyDescent="0.45">
      <c r="H27" s="24"/>
      <c r="L27" t="s">
        <v>244</v>
      </c>
      <c r="M27" s="18" t="s">
        <v>188</v>
      </c>
      <c r="N27" t="s">
        <v>189</v>
      </c>
    </row>
    <row r="28" spans="2:14" x14ac:dyDescent="0.45">
      <c r="B28" s="19"/>
      <c r="C28" s="20"/>
      <c r="D28" s="20"/>
      <c r="L28" t="s">
        <v>245</v>
      </c>
      <c r="M28" s="18" t="s">
        <v>188</v>
      </c>
      <c r="N28" t="s">
        <v>189</v>
      </c>
    </row>
    <row r="29" spans="2:14" x14ac:dyDescent="0.45">
      <c r="L29" t="s">
        <v>246</v>
      </c>
      <c r="M29" s="18" t="s">
        <v>188</v>
      </c>
      <c r="N29" t="s">
        <v>189</v>
      </c>
    </row>
    <row r="30" spans="2:14" x14ac:dyDescent="0.45">
      <c r="L30" t="s">
        <v>247</v>
      </c>
      <c r="M30" s="18" t="s">
        <v>188</v>
      </c>
      <c r="N30" t="s">
        <v>189</v>
      </c>
    </row>
    <row r="31" spans="2:14" x14ac:dyDescent="0.45">
      <c r="B31" s="10"/>
      <c r="L31" t="s">
        <v>248</v>
      </c>
      <c r="M31" s="18" t="s">
        <v>188</v>
      </c>
      <c r="N31" t="s">
        <v>189</v>
      </c>
    </row>
    <row r="32" spans="2:14" x14ac:dyDescent="0.45">
      <c r="L32" t="s">
        <v>249</v>
      </c>
      <c r="M32" s="18" t="s">
        <v>188</v>
      </c>
      <c r="N32" t="s">
        <v>189</v>
      </c>
    </row>
    <row r="33" spans="12:14" x14ac:dyDescent="0.45">
      <c r="L33" t="s">
        <v>250</v>
      </c>
      <c r="M33" s="18" t="s">
        <v>188</v>
      </c>
      <c r="N33" t="s">
        <v>189</v>
      </c>
    </row>
    <row r="34" spans="12:14" x14ac:dyDescent="0.45">
      <c r="L34" t="s">
        <v>251</v>
      </c>
      <c r="M34" s="18" t="s">
        <v>188</v>
      </c>
      <c r="N34" t="s">
        <v>189</v>
      </c>
    </row>
    <row r="35" spans="12:14" x14ac:dyDescent="0.45">
      <c r="L35" t="s">
        <v>252</v>
      </c>
      <c r="M35" s="18" t="s">
        <v>188</v>
      </c>
      <c r="N35" t="s">
        <v>189</v>
      </c>
    </row>
    <row r="36" spans="12:14" x14ac:dyDescent="0.45">
      <c r="L36" t="s">
        <v>253</v>
      </c>
      <c r="M36" s="18" t="s">
        <v>188</v>
      </c>
      <c r="N36" t="s">
        <v>189</v>
      </c>
    </row>
    <row r="37" spans="12:14" x14ac:dyDescent="0.45">
      <c r="L37" t="s">
        <v>254</v>
      </c>
      <c r="M37" s="18" t="s">
        <v>188</v>
      </c>
      <c r="N37" t="s">
        <v>189</v>
      </c>
    </row>
    <row r="38" spans="12:14" x14ac:dyDescent="0.45">
      <c r="L38" t="s">
        <v>255</v>
      </c>
      <c r="M38" s="18" t="s">
        <v>188</v>
      </c>
      <c r="N38" t="s">
        <v>189</v>
      </c>
    </row>
    <row r="39" spans="12:14" x14ac:dyDescent="0.45">
      <c r="L39" t="s">
        <v>256</v>
      </c>
      <c r="M39" s="18" t="s">
        <v>188</v>
      </c>
      <c r="N39" t="s">
        <v>189</v>
      </c>
    </row>
    <row r="40" spans="12:14" x14ac:dyDescent="0.45">
      <c r="L40" t="s">
        <v>257</v>
      </c>
      <c r="M40" s="18" t="s">
        <v>188</v>
      </c>
      <c r="N40" t="s">
        <v>189</v>
      </c>
    </row>
    <row r="41" spans="12:14" x14ac:dyDescent="0.45">
      <c r="L41" t="s">
        <v>258</v>
      </c>
      <c r="M41" s="18" t="s">
        <v>188</v>
      </c>
      <c r="N41" t="s">
        <v>189</v>
      </c>
    </row>
    <row r="42" spans="12:14" x14ac:dyDescent="0.45">
      <c r="L42" t="s">
        <v>259</v>
      </c>
      <c r="M42" s="18" t="s">
        <v>188</v>
      </c>
      <c r="N42" t="s">
        <v>189</v>
      </c>
    </row>
    <row r="43" spans="12:14" x14ac:dyDescent="0.45">
      <c r="L43" t="s">
        <v>260</v>
      </c>
      <c r="M43" s="18" t="s">
        <v>188</v>
      </c>
      <c r="N43" t="s">
        <v>189</v>
      </c>
    </row>
    <row r="44" spans="12:14" x14ac:dyDescent="0.45">
      <c r="L44" t="s">
        <v>261</v>
      </c>
      <c r="M44" s="18" t="s">
        <v>188</v>
      </c>
      <c r="N44" t="s">
        <v>189</v>
      </c>
    </row>
    <row r="45" spans="12:14" x14ac:dyDescent="0.45">
      <c r="L45" t="s">
        <v>262</v>
      </c>
      <c r="M45" s="18" t="s">
        <v>188</v>
      </c>
      <c r="N45" t="s">
        <v>189</v>
      </c>
    </row>
    <row r="46" spans="12:14" x14ac:dyDescent="0.45">
      <c r="L46" t="s">
        <v>263</v>
      </c>
      <c r="M46" s="18" t="s">
        <v>188</v>
      </c>
      <c r="N46" t="s">
        <v>189</v>
      </c>
    </row>
    <row r="47" spans="12:14" x14ac:dyDescent="0.45">
      <c r="L47" t="s">
        <v>264</v>
      </c>
      <c r="M47" s="18" t="s">
        <v>188</v>
      </c>
      <c r="N47" t="s">
        <v>189</v>
      </c>
    </row>
    <row r="48" spans="12:14" x14ac:dyDescent="0.45">
      <c r="L48" t="s">
        <v>265</v>
      </c>
      <c r="M48" s="18" t="s">
        <v>188</v>
      </c>
      <c r="N48" t="s">
        <v>189</v>
      </c>
    </row>
    <row r="49" spans="12:14" x14ac:dyDescent="0.45">
      <c r="L49" t="s">
        <v>266</v>
      </c>
      <c r="M49" s="18" t="s">
        <v>188</v>
      </c>
      <c r="N49" t="s">
        <v>189</v>
      </c>
    </row>
    <row r="50" spans="12:14" x14ac:dyDescent="0.45">
      <c r="L50" t="s">
        <v>267</v>
      </c>
      <c r="M50" s="18" t="s">
        <v>188</v>
      </c>
      <c r="N50" t="s">
        <v>189</v>
      </c>
    </row>
    <row r="51" spans="12:14" x14ac:dyDescent="0.45">
      <c r="L51" t="s">
        <v>268</v>
      </c>
      <c r="M51" s="18" t="s">
        <v>188</v>
      </c>
      <c r="N51" t="s">
        <v>189</v>
      </c>
    </row>
    <row r="52" spans="12:14" x14ac:dyDescent="0.45">
      <c r="L52" t="s">
        <v>269</v>
      </c>
      <c r="M52" s="18" t="s">
        <v>188</v>
      </c>
      <c r="N52" t="s">
        <v>189</v>
      </c>
    </row>
    <row r="53" spans="12:14" x14ac:dyDescent="0.45">
      <c r="L53" t="s">
        <v>270</v>
      </c>
      <c r="M53" s="18" t="s">
        <v>188</v>
      </c>
      <c r="N53" t="s">
        <v>189</v>
      </c>
    </row>
    <row r="54" spans="12:14" x14ac:dyDescent="0.45">
      <c r="L54" t="s">
        <v>271</v>
      </c>
      <c r="M54" s="18" t="s">
        <v>188</v>
      </c>
      <c r="N54" t="s">
        <v>189</v>
      </c>
    </row>
    <row r="55" spans="12:14" x14ac:dyDescent="0.45">
      <c r="L55" t="s">
        <v>272</v>
      </c>
      <c r="M55" s="18" t="s">
        <v>188</v>
      </c>
      <c r="N55" t="s">
        <v>189</v>
      </c>
    </row>
    <row r="56" spans="12:14" x14ac:dyDescent="0.45">
      <c r="L56" t="s">
        <v>273</v>
      </c>
      <c r="M56" s="18" t="s">
        <v>188</v>
      </c>
      <c r="N56" t="s">
        <v>189</v>
      </c>
    </row>
    <row r="57" spans="12:14" x14ac:dyDescent="0.45">
      <c r="L57" t="s">
        <v>274</v>
      </c>
      <c r="M57" s="18" t="s">
        <v>188</v>
      </c>
      <c r="N57" t="s">
        <v>189</v>
      </c>
    </row>
    <row r="58" spans="12:14" x14ac:dyDescent="0.45">
      <c r="L58" t="s">
        <v>275</v>
      </c>
      <c r="M58" s="18" t="s">
        <v>188</v>
      </c>
      <c r="N58" t="s">
        <v>189</v>
      </c>
    </row>
    <row r="59" spans="12:14" x14ac:dyDescent="0.45">
      <c r="L59" t="s">
        <v>276</v>
      </c>
      <c r="M59" s="18" t="s">
        <v>188</v>
      </c>
      <c r="N59" t="s">
        <v>189</v>
      </c>
    </row>
    <row r="60" spans="12:14" x14ac:dyDescent="0.45">
      <c r="L60" t="s">
        <v>277</v>
      </c>
      <c r="M60" s="18" t="s">
        <v>188</v>
      </c>
      <c r="N60" t="s">
        <v>189</v>
      </c>
    </row>
    <row r="61" spans="12:14" x14ac:dyDescent="0.45">
      <c r="L61" t="s">
        <v>278</v>
      </c>
      <c r="M61" s="18" t="s">
        <v>188</v>
      </c>
      <c r="N61" t="s">
        <v>189</v>
      </c>
    </row>
    <row r="62" spans="12:14" x14ac:dyDescent="0.45">
      <c r="L62" t="s">
        <v>279</v>
      </c>
      <c r="M62" s="18" t="s">
        <v>188</v>
      </c>
      <c r="N62" t="s">
        <v>189</v>
      </c>
    </row>
    <row r="63" spans="12:14" x14ac:dyDescent="0.45">
      <c r="L63" t="s">
        <v>280</v>
      </c>
      <c r="M63" s="18" t="s">
        <v>188</v>
      </c>
      <c r="N63" t="s">
        <v>189</v>
      </c>
    </row>
    <row r="64" spans="12:14" x14ac:dyDescent="0.45">
      <c r="L64" t="s">
        <v>281</v>
      </c>
      <c r="M64" s="18" t="s">
        <v>188</v>
      </c>
      <c r="N64" t="s">
        <v>189</v>
      </c>
    </row>
    <row r="65" spans="12:14" x14ac:dyDescent="0.45">
      <c r="L65" t="s">
        <v>282</v>
      </c>
      <c r="M65" s="18" t="s">
        <v>188</v>
      </c>
      <c r="N65" t="s">
        <v>189</v>
      </c>
    </row>
    <row r="66" spans="12:14" x14ac:dyDescent="0.45">
      <c r="L66" t="s">
        <v>283</v>
      </c>
      <c r="M66" s="18" t="s">
        <v>188</v>
      </c>
      <c r="N66" t="s">
        <v>189</v>
      </c>
    </row>
    <row r="67" spans="12:14" x14ac:dyDescent="0.45">
      <c r="L67" t="s">
        <v>284</v>
      </c>
      <c r="M67" s="18" t="s">
        <v>188</v>
      </c>
      <c r="N67" t="s">
        <v>189</v>
      </c>
    </row>
    <row r="68" spans="12:14" x14ac:dyDescent="0.45">
      <c r="L68" t="s">
        <v>285</v>
      </c>
      <c r="M68" s="18" t="s">
        <v>188</v>
      </c>
      <c r="N68" t="s">
        <v>189</v>
      </c>
    </row>
    <row r="69" spans="12:14" x14ac:dyDescent="0.45">
      <c r="L69" t="s">
        <v>286</v>
      </c>
      <c r="M69" s="18" t="s">
        <v>188</v>
      </c>
      <c r="N69" t="s">
        <v>189</v>
      </c>
    </row>
    <row r="70" spans="12:14" x14ac:dyDescent="0.45">
      <c r="L70" t="s">
        <v>287</v>
      </c>
      <c r="M70" s="18" t="s">
        <v>188</v>
      </c>
      <c r="N70" t="s">
        <v>189</v>
      </c>
    </row>
    <row r="71" spans="12:14" x14ac:dyDescent="0.45">
      <c r="L71" t="s">
        <v>288</v>
      </c>
      <c r="M71" s="18" t="s">
        <v>188</v>
      </c>
      <c r="N71" t="s">
        <v>189</v>
      </c>
    </row>
    <row r="72" spans="12:14" x14ac:dyDescent="0.45">
      <c r="L72" t="s">
        <v>289</v>
      </c>
      <c r="M72" s="18" t="s">
        <v>188</v>
      </c>
      <c r="N72" t="s">
        <v>189</v>
      </c>
    </row>
    <row r="73" spans="12:14" x14ac:dyDescent="0.45">
      <c r="L73" t="s">
        <v>290</v>
      </c>
      <c r="M73" s="18" t="s">
        <v>188</v>
      </c>
      <c r="N73" t="s">
        <v>189</v>
      </c>
    </row>
    <row r="74" spans="12:14" x14ac:dyDescent="0.45">
      <c r="L74" t="s">
        <v>291</v>
      </c>
      <c r="M74" s="18" t="s">
        <v>188</v>
      </c>
      <c r="N74" t="s">
        <v>189</v>
      </c>
    </row>
    <row r="75" spans="12:14" x14ac:dyDescent="0.45">
      <c r="L75" t="s">
        <v>292</v>
      </c>
      <c r="M75" s="18" t="s">
        <v>188</v>
      </c>
      <c r="N75" t="s">
        <v>189</v>
      </c>
    </row>
    <row r="76" spans="12:14" x14ac:dyDescent="0.45">
      <c r="L76" t="s">
        <v>293</v>
      </c>
      <c r="M76" s="18" t="s">
        <v>188</v>
      </c>
      <c r="N76" t="s">
        <v>189</v>
      </c>
    </row>
    <row r="77" spans="12:14" x14ac:dyDescent="0.45">
      <c r="L77" t="s">
        <v>294</v>
      </c>
      <c r="M77" s="18" t="s">
        <v>188</v>
      </c>
      <c r="N77" t="s">
        <v>189</v>
      </c>
    </row>
  </sheetData>
  <mergeCells count="2">
    <mergeCell ref="B2:G2"/>
    <mergeCell ref="B10:G10"/>
  </mergeCells>
  <phoneticPr fontId="1"/>
  <pageMargins left="0.70866141732283472" right="0.70866141732283472" top="0.55118110236220474" bottom="0.55118110236220474" header="0.31496062992125984" footer="0.31496062992125984"/>
  <pageSetup paperSize="9" scale="80" orientation="portrait" r:id="rId1"/>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A907D7-8489-49B4-A984-3B8A0367CAF6}">
  <sheetPr codeName="Sheet4"/>
  <dimension ref="A1:M78"/>
  <sheetViews>
    <sheetView zoomScale="85" zoomScaleNormal="85" workbookViewId="0"/>
  </sheetViews>
  <sheetFormatPr defaultRowHeight="18.75" x14ac:dyDescent="0.45"/>
  <cols>
    <col min="1" max="1" width="2.21875" customWidth="1"/>
    <col min="2" max="2" width="4.6640625" customWidth="1"/>
    <col min="3" max="3" width="25.5546875" customWidth="1"/>
    <col min="4" max="4" width="25.88671875" customWidth="1"/>
    <col min="5" max="5" width="26.77734375" customWidth="1"/>
    <col min="6" max="6" width="8" customWidth="1"/>
    <col min="8" max="8" width="7.44140625" hidden="1" customWidth="1"/>
    <col min="9" max="9" width="9.44140625" hidden="1" customWidth="1"/>
    <col min="10" max="10" width="37.33203125" hidden="1" customWidth="1"/>
    <col min="11" max="11" width="60.6640625" hidden="1" customWidth="1"/>
  </cols>
  <sheetData>
    <row r="1" spans="1:13" ht="19.5" thickBot="1" x14ac:dyDescent="0.5"/>
    <row r="2" spans="1:13" ht="44.25" customHeight="1" thickBot="1" x14ac:dyDescent="0.5">
      <c r="A2" s="13"/>
      <c r="B2" s="114" t="s">
        <v>295</v>
      </c>
      <c r="C2" s="115"/>
      <c r="D2" s="115"/>
      <c r="E2" s="115"/>
      <c r="F2" s="116"/>
    </row>
    <row r="3" spans="1:13" ht="37.5" customHeight="1" x14ac:dyDescent="0.45">
      <c r="B3" s="163" t="s">
        <v>296</v>
      </c>
      <c r="C3" s="163"/>
      <c r="D3" s="163"/>
      <c r="E3" s="163"/>
      <c r="F3" s="163"/>
    </row>
    <row r="4" spans="1:13" x14ac:dyDescent="0.45">
      <c r="B4" s="12"/>
    </row>
    <row r="8" spans="1:13" x14ac:dyDescent="0.45">
      <c r="B8" s="29"/>
    </row>
    <row r="10" spans="1:13" ht="33.75" customHeight="1" x14ac:dyDescent="0.45">
      <c r="B10" s="162" t="s">
        <v>179</v>
      </c>
      <c r="C10" s="162"/>
      <c r="D10" s="162"/>
      <c r="E10" s="162"/>
      <c r="F10" s="162"/>
    </row>
    <row r="11" spans="1:13" ht="31.5" customHeight="1" thickBot="1" x14ac:dyDescent="0.5">
      <c r="C11" s="49" t="s">
        <v>297</v>
      </c>
      <c r="D11" s="49"/>
      <c r="E11" s="49"/>
      <c r="F11" s="49"/>
    </row>
    <row r="12" spans="1:13" ht="18" customHeight="1" x14ac:dyDescent="0.45">
      <c r="B12" s="100"/>
      <c r="C12" s="101"/>
      <c r="D12" s="101" t="s">
        <v>298</v>
      </c>
      <c r="E12" s="101" t="s">
        <v>299</v>
      </c>
      <c r="F12" s="102"/>
      <c r="H12" t="s">
        <v>181</v>
      </c>
    </row>
    <row r="13" spans="1:13" ht="35.1" customHeight="1" x14ac:dyDescent="0.45">
      <c r="B13" s="103">
        <v>1</v>
      </c>
      <c r="C13" s="104" t="s">
        <v>300</v>
      </c>
      <c r="D13" s="126" t="s">
        <v>301</v>
      </c>
      <c r="E13" s="105" t="s">
        <v>302</v>
      </c>
      <c r="F13" s="109" t="s">
        <v>303</v>
      </c>
      <c r="H13" t="s">
        <v>303</v>
      </c>
      <c r="I13" t="s">
        <v>187</v>
      </c>
      <c r="J13" s="18" t="s">
        <v>188</v>
      </c>
      <c r="K13" t="s">
        <v>189</v>
      </c>
      <c r="M13" s="83"/>
    </row>
    <row r="14" spans="1:13" ht="35.1" customHeight="1" x14ac:dyDescent="0.45">
      <c r="B14" s="103">
        <v>2</v>
      </c>
      <c r="C14" s="104" t="s">
        <v>304</v>
      </c>
      <c r="D14" s="126" t="s">
        <v>305</v>
      </c>
      <c r="E14" s="105" t="s">
        <v>306</v>
      </c>
      <c r="F14" s="109" t="s">
        <v>303</v>
      </c>
      <c r="H14" t="s">
        <v>193</v>
      </c>
      <c r="I14" t="s">
        <v>194</v>
      </c>
      <c r="J14" s="18" t="s">
        <v>195</v>
      </c>
      <c r="K14" t="s">
        <v>196</v>
      </c>
    </row>
    <row r="15" spans="1:13" ht="35.1" customHeight="1" x14ac:dyDescent="0.45">
      <c r="B15" s="103">
        <v>3</v>
      </c>
      <c r="C15" s="104" t="s">
        <v>307</v>
      </c>
      <c r="D15" s="106" t="s">
        <v>308</v>
      </c>
      <c r="E15" s="105" t="s">
        <v>309</v>
      </c>
      <c r="F15" s="109" t="s">
        <v>303</v>
      </c>
      <c r="H15" t="s">
        <v>201</v>
      </c>
      <c r="I15" t="s">
        <v>202</v>
      </c>
      <c r="J15" s="18" t="s">
        <v>195</v>
      </c>
      <c r="K15" t="s">
        <v>196</v>
      </c>
      <c r="L15" s="83"/>
    </row>
    <row r="16" spans="1:13" ht="35.1" customHeight="1" x14ac:dyDescent="0.45">
      <c r="B16" s="103">
        <v>4</v>
      </c>
      <c r="C16" s="104" t="s">
        <v>310</v>
      </c>
      <c r="D16" s="106" t="s">
        <v>311</v>
      </c>
      <c r="E16" s="105" t="s">
        <v>312</v>
      </c>
      <c r="F16" s="109" t="s">
        <v>303</v>
      </c>
      <c r="I16" t="s">
        <v>206</v>
      </c>
      <c r="J16" s="18" t="s">
        <v>195</v>
      </c>
      <c r="K16" t="s">
        <v>196</v>
      </c>
    </row>
    <row r="17" spans="2:13" ht="35.1" customHeight="1" x14ac:dyDescent="0.45">
      <c r="B17" s="103">
        <v>5</v>
      </c>
      <c r="C17" s="104" t="s">
        <v>313</v>
      </c>
      <c r="D17" s="106" t="s">
        <v>314</v>
      </c>
      <c r="E17" s="105" t="s">
        <v>315</v>
      </c>
      <c r="F17" s="109" t="s">
        <v>303</v>
      </c>
      <c r="I17" t="s">
        <v>210</v>
      </c>
      <c r="J17" s="18" t="s">
        <v>211</v>
      </c>
      <c r="K17" t="s">
        <v>212</v>
      </c>
    </row>
    <row r="18" spans="2:13" ht="35.1" customHeight="1" x14ac:dyDescent="0.45">
      <c r="B18" s="103">
        <v>6</v>
      </c>
      <c r="C18" s="104" t="s">
        <v>316</v>
      </c>
      <c r="D18" s="126" t="s">
        <v>317</v>
      </c>
      <c r="E18" s="105" t="s">
        <v>318</v>
      </c>
      <c r="F18" s="109" t="s">
        <v>303</v>
      </c>
      <c r="I18" t="s">
        <v>216</v>
      </c>
      <c r="J18" s="18" t="s">
        <v>211</v>
      </c>
      <c r="K18" t="s">
        <v>212</v>
      </c>
    </row>
    <row r="19" spans="2:13" ht="35.1" customHeight="1" x14ac:dyDescent="0.45">
      <c r="B19" s="103">
        <v>7</v>
      </c>
      <c r="C19" s="104" t="s">
        <v>319</v>
      </c>
      <c r="D19" s="126" t="s">
        <v>456</v>
      </c>
      <c r="E19" s="105" t="s">
        <v>320</v>
      </c>
      <c r="F19" s="109" t="s">
        <v>303</v>
      </c>
      <c r="I19" t="s">
        <v>220</v>
      </c>
      <c r="J19" s="18" t="s">
        <v>211</v>
      </c>
      <c r="K19" t="s">
        <v>212</v>
      </c>
    </row>
    <row r="20" spans="2:13" ht="35.1" customHeight="1" x14ac:dyDescent="0.45">
      <c r="B20" s="103">
        <v>8</v>
      </c>
      <c r="C20" s="104" t="s">
        <v>321</v>
      </c>
      <c r="D20" s="106" t="s">
        <v>322</v>
      </c>
      <c r="E20" s="105" t="s">
        <v>323</v>
      </c>
      <c r="F20" s="109" t="s">
        <v>303</v>
      </c>
      <c r="I20" t="s">
        <v>224</v>
      </c>
      <c r="J20" s="18" t="s">
        <v>479</v>
      </c>
      <c r="K20" t="s">
        <v>478</v>
      </c>
    </row>
    <row r="21" spans="2:13" ht="35.1" customHeight="1" x14ac:dyDescent="0.45">
      <c r="B21" s="103">
        <v>9</v>
      </c>
      <c r="C21" s="104" t="s">
        <v>217</v>
      </c>
      <c r="D21" s="106" t="s">
        <v>324</v>
      </c>
      <c r="E21" s="105" t="s">
        <v>325</v>
      </c>
      <c r="F21" s="109" t="s">
        <v>303</v>
      </c>
      <c r="I21" t="s">
        <v>229</v>
      </c>
      <c r="J21" s="18" t="s">
        <v>479</v>
      </c>
      <c r="K21" t="s">
        <v>478</v>
      </c>
      <c r="M21" s="83"/>
    </row>
    <row r="22" spans="2:13" ht="35.1" customHeight="1" thickBot="1" x14ac:dyDescent="0.5">
      <c r="B22" s="107">
        <v>10</v>
      </c>
      <c r="C22" s="129" t="s">
        <v>481</v>
      </c>
      <c r="D22" s="130" t="s">
        <v>455</v>
      </c>
      <c r="E22" s="108" t="s">
        <v>457</v>
      </c>
      <c r="F22" s="110" t="s">
        <v>303</v>
      </c>
      <c r="I22" t="s">
        <v>237</v>
      </c>
      <c r="J22" s="18" t="s">
        <v>479</v>
      </c>
      <c r="K22" t="s">
        <v>478</v>
      </c>
      <c r="L22" s="83"/>
      <c r="M22" s="82"/>
    </row>
    <row r="23" spans="2:13" ht="30" customHeight="1" x14ac:dyDescent="0.45">
      <c r="B23" s="11"/>
      <c r="C23" s="35" t="s">
        <v>326</v>
      </c>
      <c r="D23" s="35" t="str">
        <f>COUNTIF(F13:F22,"A")&amp;"個"</f>
        <v>0個</v>
      </c>
      <c r="E23" s="35" t="s">
        <v>327</v>
      </c>
      <c r="F23" s="35" t="str">
        <f>COUNTIF(F13:F22,"B")&amp;"個"</f>
        <v>0個</v>
      </c>
      <c r="I23" t="s">
        <v>238</v>
      </c>
      <c r="J23" s="18" t="s">
        <v>479</v>
      </c>
      <c r="K23" t="s">
        <v>478</v>
      </c>
    </row>
    <row r="24" spans="2:13" ht="30" customHeight="1" x14ac:dyDescent="0.45">
      <c r="B24" s="17" t="s">
        <v>328</v>
      </c>
      <c r="I24" t="s">
        <v>240</v>
      </c>
      <c r="J24" s="18" t="s">
        <v>188</v>
      </c>
      <c r="K24" t="s">
        <v>189</v>
      </c>
    </row>
    <row r="25" spans="2:13" ht="18" customHeight="1" thickBot="1" x14ac:dyDescent="0.5">
      <c r="F25" s="24" t="str">
        <f>"A"&amp;D23&amp;"B"&amp;F23</f>
        <v>A0個B0個</v>
      </c>
      <c r="I25" t="s">
        <v>241</v>
      </c>
      <c r="J25" s="18" t="s">
        <v>195</v>
      </c>
      <c r="K25" t="s">
        <v>196</v>
      </c>
    </row>
    <row r="26" spans="2:13" ht="33" customHeight="1" x14ac:dyDescent="0.45">
      <c r="B26" s="14"/>
      <c r="C26" s="117" t="str">
        <f>VLOOKUP(F25,I13:K78,2,0)</f>
        <v>・どちらか一方を選んでチェックしてください。</v>
      </c>
      <c r="D26" s="118"/>
      <c r="E26" s="118"/>
      <c r="F26" s="119"/>
      <c r="I26" t="s">
        <v>242</v>
      </c>
      <c r="J26" s="18" t="s">
        <v>188</v>
      </c>
      <c r="K26" t="s">
        <v>189</v>
      </c>
    </row>
    <row r="27" spans="2:13" ht="33" customHeight="1" thickBot="1" x14ac:dyDescent="0.5">
      <c r="B27" s="14"/>
      <c r="C27" s="120" t="str">
        <f>VLOOKUP(F25,I13:K78,3,0)</f>
        <v>　全て選択するとこちらに判定結果が表示されます。</v>
      </c>
      <c r="D27" s="121"/>
      <c r="E27" s="121"/>
      <c r="F27" s="122"/>
      <c r="I27" t="s">
        <v>243</v>
      </c>
      <c r="J27" s="18" t="s">
        <v>188</v>
      </c>
      <c r="K27" t="s">
        <v>189</v>
      </c>
    </row>
    <row r="28" spans="2:13" x14ac:dyDescent="0.45">
      <c r="B28" s="15"/>
      <c r="I28" t="s">
        <v>244</v>
      </c>
      <c r="J28" s="18" t="s">
        <v>188</v>
      </c>
      <c r="K28" t="s">
        <v>189</v>
      </c>
    </row>
    <row r="29" spans="2:13" x14ac:dyDescent="0.45">
      <c r="I29" t="s">
        <v>245</v>
      </c>
      <c r="J29" s="18" t="s">
        <v>188</v>
      </c>
      <c r="K29" t="s">
        <v>189</v>
      </c>
    </row>
    <row r="30" spans="2:13" x14ac:dyDescent="0.45">
      <c r="B30" s="19"/>
      <c r="C30" s="20"/>
      <c r="I30" t="s">
        <v>246</v>
      </c>
      <c r="J30" s="18" t="s">
        <v>188</v>
      </c>
      <c r="K30" t="s">
        <v>189</v>
      </c>
    </row>
    <row r="31" spans="2:13" x14ac:dyDescent="0.45">
      <c r="I31" t="s">
        <v>247</v>
      </c>
      <c r="J31" s="18" t="s">
        <v>188</v>
      </c>
      <c r="K31" t="s">
        <v>189</v>
      </c>
    </row>
    <row r="32" spans="2:13" x14ac:dyDescent="0.45">
      <c r="I32" t="s">
        <v>248</v>
      </c>
      <c r="J32" s="18" t="s">
        <v>188</v>
      </c>
      <c r="K32" t="s">
        <v>189</v>
      </c>
    </row>
    <row r="33" spans="2:11" x14ac:dyDescent="0.45">
      <c r="B33" s="10"/>
      <c r="I33" t="s">
        <v>249</v>
      </c>
      <c r="J33" s="18" t="s">
        <v>188</v>
      </c>
      <c r="K33" t="s">
        <v>189</v>
      </c>
    </row>
    <row r="34" spans="2:11" x14ac:dyDescent="0.45">
      <c r="I34" t="s">
        <v>250</v>
      </c>
      <c r="J34" s="18" t="s">
        <v>188</v>
      </c>
      <c r="K34" t="s">
        <v>189</v>
      </c>
    </row>
    <row r="35" spans="2:11" x14ac:dyDescent="0.45">
      <c r="I35" t="s">
        <v>251</v>
      </c>
      <c r="J35" s="18" t="s">
        <v>188</v>
      </c>
      <c r="K35" t="s">
        <v>189</v>
      </c>
    </row>
    <row r="36" spans="2:11" x14ac:dyDescent="0.45">
      <c r="I36" t="s">
        <v>252</v>
      </c>
      <c r="J36" s="18" t="s">
        <v>188</v>
      </c>
      <c r="K36" t="s">
        <v>189</v>
      </c>
    </row>
    <row r="37" spans="2:11" x14ac:dyDescent="0.45">
      <c r="I37" t="s">
        <v>253</v>
      </c>
      <c r="J37" s="18" t="s">
        <v>188</v>
      </c>
      <c r="K37" t="s">
        <v>189</v>
      </c>
    </row>
    <row r="38" spans="2:11" x14ac:dyDescent="0.45">
      <c r="I38" t="s">
        <v>254</v>
      </c>
      <c r="J38" s="18" t="s">
        <v>188</v>
      </c>
      <c r="K38" t="s">
        <v>189</v>
      </c>
    </row>
    <row r="39" spans="2:11" x14ac:dyDescent="0.45">
      <c r="I39" t="s">
        <v>255</v>
      </c>
      <c r="J39" s="18" t="s">
        <v>188</v>
      </c>
      <c r="K39" t="s">
        <v>189</v>
      </c>
    </row>
    <row r="40" spans="2:11" x14ac:dyDescent="0.45">
      <c r="I40" t="s">
        <v>256</v>
      </c>
      <c r="J40" s="18" t="s">
        <v>188</v>
      </c>
      <c r="K40" t="s">
        <v>189</v>
      </c>
    </row>
    <row r="41" spans="2:11" x14ac:dyDescent="0.45">
      <c r="I41" t="s">
        <v>257</v>
      </c>
      <c r="J41" s="18" t="s">
        <v>188</v>
      </c>
      <c r="K41" t="s">
        <v>189</v>
      </c>
    </row>
    <row r="42" spans="2:11" x14ac:dyDescent="0.45">
      <c r="I42" t="s">
        <v>258</v>
      </c>
      <c r="J42" s="18" t="s">
        <v>188</v>
      </c>
      <c r="K42" t="s">
        <v>189</v>
      </c>
    </row>
    <row r="43" spans="2:11" x14ac:dyDescent="0.45">
      <c r="I43" t="s">
        <v>259</v>
      </c>
      <c r="J43" s="18" t="s">
        <v>188</v>
      </c>
      <c r="K43" t="s">
        <v>189</v>
      </c>
    </row>
    <row r="44" spans="2:11" x14ac:dyDescent="0.45">
      <c r="I44" t="s">
        <v>260</v>
      </c>
      <c r="J44" s="18" t="s">
        <v>188</v>
      </c>
      <c r="K44" t="s">
        <v>189</v>
      </c>
    </row>
    <row r="45" spans="2:11" x14ac:dyDescent="0.45">
      <c r="I45" t="s">
        <v>261</v>
      </c>
      <c r="J45" s="18" t="s">
        <v>188</v>
      </c>
      <c r="K45" t="s">
        <v>189</v>
      </c>
    </row>
    <row r="46" spans="2:11" x14ac:dyDescent="0.45">
      <c r="I46" t="s">
        <v>262</v>
      </c>
      <c r="J46" s="18" t="s">
        <v>188</v>
      </c>
      <c r="K46" t="s">
        <v>189</v>
      </c>
    </row>
    <row r="47" spans="2:11" x14ac:dyDescent="0.45">
      <c r="I47" t="s">
        <v>263</v>
      </c>
      <c r="J47" s="18" t="s">
        <v>188</v>
      </c>
      <c r="K47" t="s">
        <v>189</v>
      </c>
    </row>
    <row r="48" spans="2:11" x14ac:dyDescent="0.45">
      <c r="I48" t="s">
        <v>264</v>
      </c>
      <c r="J48" s="18" t="s">
        <v>188</v>
      </c>
      <c r="K48" t="s">
        <v>189</v>
      </c>
    </row>
    <row r="49" spans="9:11" x14ac:dyDescent="0.45">
      <c r="I49" t="s">
        <v>265</v>
      </c>
      <c r="J49" s="18" t="s">
        <v>188</v>
      </c>
      <c r="K49" t="s">
        <v>189</v>
      </c>
    </row>
    <row r="50" spans="9:11" x14ac:dyDescent="0.45">
      <c r="I50" t="s">
        <v>266</v>
      </c>
      <c r="J50" s="18" t="s">
        <v>188</v>
      </c>
      <c r="K50" t="s">
        <v>189</v>
      </c>
    </row>
    <row r="51" spans="9:11" x14ac:dyDescent="0.45">
      <c r="I51" t="s">
        <v>267</v>
      </c>
      <c r="J51" s="18" t="s">
        <v>188</v>
      </c>
      <c r="K51" t="s">
        <v>189</v>
      </c>
    </row>
    <row r="52" spans="9:11" x14ac:dyDescent="0.45">
      <c r="I52" t="s">
        <v>268</v>
      </c>
      <c r="J52" s="18" t="s">
        <v>188</v>
      </c>
      <c r="K52" t="s">
        <v>189</v>
      </c>
    </row>
    <row r="53" spans="9:11" x14ac:dyDescent="0.45">
      <c r="I53" t="s">
        <v>269</v>
      </c>
      <c r="J53" s="18" t="s">
        <v>188</v>
      </c>
      <c r="K53" t="s">
        <v>189</v>
      </c>
    </row>
    <row r="54" spans="9:11" x14ac:dyDescent="0.45">
      <c r="I54" t="s">
        <v>270</v>
      </c>
      <c r="J54" s="18" t="s">
        <v>188</v>
      </c>
      <c r="K54" t="s">
        <v>189</v>
      </c>
    </row>
    <row r="55" spans="9:11" x14ac:dyDescent="0.45">
      <c r="I55" t="s">
        <v>271</v>
      </c>
      <c r="J55" s="18" t="s">
        <v>188</v>
      </c>
      <c r="K55" t="s">
        <v>189</v>
      </c>
    </row>
    <row r="56" spans="9:11" x14ac:dyDescent="0.45">
      <c r="I56" t="s">
        <v>272</v>
      </c>
      <c r="J56" s="18" t="s">
        <v>188</v>
      </c>
      <c r="K56" t="s">
        <v>189</v>
      </c>
    </row>
    <row r="57" spans="9:11" x14ac:dyDescent="0.45">
      <c r="I57" t="s">
        <v>273</v>
      </c>
      <c r="J57" s="18" t="s">
        <v>188</v>
      </c>
      <c r="K57" t="s">
        <v>189</v>
      </c>
    </row>
    <row r="58" spans="9:11" x14ac:dyDescent="0.45">
      <c r="I58" t="s">
        <v>274</v>
      </c>
      <c r="J58" s="18" t="s">
        <v>188</v>
      </c>
      <c r="K58" t="s">
        <v>189</v>
      </c>
    </row>
    <row r="59" spans="9:11" x14ac:dyDescent="0.45">
      <c r="I59" t="s">
        <v>275</v>
      </c>
      <c r="J59" s="18" t="s">
        <v>188</v>
      </c>
      <c r="K59" t="s">
        <v>189</v>
      </c>
    </row>
    <row r="60" spans="9:11" x14ac:dyDescent="0.45">
      <c r="I60" t="s">
        <v>276</v>
      </c>
      <c r="J60" s="18" t="s">
        <v>188</v>
      </c>
      <c r="K60" t="s">
        <v>189</v>
      </c>
    </row>
    <row r="61" spans="9:11" x14ac:dyDescent="0.45">
      <c r="I61" t="s">
        <v>277</v>
      </c>
      <c r="J61" s="18" t="s">
        <v>188</v>
      </c>
      <c r="K61" t="s">
        <v>189</v>
      </c>
    </row>
    <row r="62" spans="9:11" x14ac:dyDescent="0.45">
      <c r="I62" t="s">
        <v>278</v>
      </c>
      <c r="J62" s="18" t="s">
        <v>188</v>
      </c>
      <c r="K62" t="s">
        <v>189</v>
      </c>
    </row>
    <row r="63" spans="9:11" x14ac:dyDescent="0.45">
      <c r="I63" t="s">
        <v>279</v>
      </c>
      <c r="J63" s="18" t="s">
        <v>188</v>
      </c>
      <c r="K63" t="s">
        <v>189</v>
      </c>
    </row>
    <row r="64" spans="9:11" x14ac:dyDescent="0.45">
      <c r="I64" t="s">
        <v>280</v>
      </c>
      <c r="J64" s="18" t="s">
        <v>188</v>
      </c>
      <c r="K64" t="s">
        <v>189</v>
      </c>
    </row>
    <row r="65" spans="9:11" x14ac:dyDescent="0.45">
      <c r="I65" t="s">
        <v>281</v>
      </c>
      <c r="J65" s="18" t="s">
        <v>188</v>
      </c>
      <c r="K65" t="s">
        <v>189</v>
      </c>
    </row>
    <row r="66" spans="9:11" x14ac:dyDescent="0.45">
      <c r="I66" t="s">
        <v>282</v>
      </c>
      <c r="J66" s="18" t="s">
        <v>188</v>
      </c>
      <c r="K66" t="s">
        <v>189</v>
      </c>
    </row>
    <row r="67" spans="9:11" x14ac:dyDescent="0.45">
      <c r="I67" t="s">
        <v>283</v>
      </c>
      <c r="J67" s="18" t="s">
        <v>188</v>
      </c>
      <c r="K67" t="s">
        <v>189</v>
      </c>
    </row>
    <row r="68" spans="9:11" x14ac:dyDescent="0.45">
      <c r="I68" t="s">
        <v>284</v>
      </c>
      <c r="J68" s="18" t="s">
        <v>188</v>
      </c>
      <c r="K68" t="s">
        <v>189</v>
      </c>
    </row>
    <row r="69" spans="9:11" x14ac:dyDescent="0.45">
      <c r="I69" t="s">
        <v>285</v>
      </c>
      <c r="J69" s="18" t="s">
        <v>188</v>
      </c>
      <c r="K69" t="s">
        <v>189</v>
      </c>
    </row>
    <row r="70" spans="9:11" x14ac:dyDescent="0.45">
      <c r="I70" t="s">
        <v>286</v>
      </c>
      <c r="J70" s="18" t="s">
        <v>188</v>
      </c>
      <c r="K70" t="s">
        <v>189</v>
      </c>
    </row>
    <row r="71" spans="9:11" x14ac:dyDescent="0.45">
      <c r="I71" t="s">
        <v>287</v>
      </c>
      <c r="J71" s="18" t="s">
        <v>188</v>
      </c>
      <c r="K71" t="s">
        <v>189</v>
      </c>
    </row>
    <row r="72" spans="9:11" x14ac:dyDescent="0.45">
      <c r="I72" t="s">
        <v>288</v>
      </c>
      <c r="J72" s="18" t="s">
        <v>188</v>
      </c>
      <c r="K72" t="s">
        <v>189</v>
      </c>
    </row>
    <row r="73" spans="9:11" x14ac:dyDescent="0.45">
      <c r="I73" t="s">
        <v>289</v>
      </c>
      <c r="J73" s="18" t="s">
        <v>188</v>
      </c>
      <c r="K73" t="s">
        <v>189</v>
      </c>
    </row>
    <row r="74" spans="9:11" x14ac:dyDescent="0.45">
      <c r="I74" t="s">
        <v>290</v>
      </c>
      <c r="J74" s="18" t="s">
        <v>188</v>
      </c>
      <c r="K74" t="s">
        <v>189</v>
      </c>
    </row>
    <row r="75" spans="9:11" x14ac:dyDescent="0.45">
      <c r="I75" t="s">
        <v>291</v>
      </c>
      <c r="J75" s="18" t="s">
        <v>188</v>
      </c>
      <c r="K75" t="s">
        <v>189</v>
      </c>
    </row>
    <row r="76" spans="9:11" x14ac:dyDescent="0.45">
      <c r="I76" t="s">
        <v>292</v>
      </c>
      <c r="J76" s="18" t="s">
        <v>188</v>
      </c>
      <c r="K76" t="s">
        <v>189</v>
      </c>
    </row>
    <row r="77" spans="9:11" x14ac:dyDescent="0.45">
      <c r="I77" t="s">
        <v>293</v>
      </c>
      <c r="J77" s="18" t="s">
        <v>188</v>
      </c>
      <c r="K77" t="s">
        <v>189</v>
      </c>
    </row>
    <row r="78" spans="9:11" x14ac:dyDescent="0.45">
      <c r="I78" t="s">
        <v>294</v>
      </c>
      <c r="J78" s="18" t="s">
        <v>188</v>
      </c>
      <c r="K78" t="s">
        <v>189</v>
      </c>
    </row>
  </sheetData>
  <sheetProtection algorithmName="SHA-512" hashValue="0UJIzI3alD5DERr/O/h6d7m1/3ll0VaMiJ/CQjVZaolHsGT94wkQgkeQgJtb040roZUpvcc4bx+dXPMlH6tolQ==" saltValue="iPtCkJByKqu0YcvQ/S/ayQ==" spinCount="100000" sheet="1" objects="1" scenarios="1"/>
  <mergeCells count="2">
    <mergeCell ref="B10:F10"/>
    <mergeCell ref="B3:F3"/>
  </mergeCells>
  <phoneticPr fontId="1"/>
  <dataValidations count="1">
    <dataValidation type="list" allowBlank="1" showInputMessage="1" showErrorMessage="1" sqref="F13:F22" xr:uid="{74AD8F49-50A5-47FA-9ED2-991030352F5D}">
      <formula1>$H$13:$H$15</formula1>
    </dataValidation>
  </dataValidations>
  <pageMargins left="0.70866141732283472" right="0.70866141732283472" top="0.55118110236220474" bottom="0.55118110236220474" header="0.31496062992125984" footer="0.31496062992125984"/>
  <pageSetup paperSize="9" scale="7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3EF935-DB2D-44D5-8CC9-23D48789E536}">
  <sheetPr codeName="Sheet6"/>
  <dimension ref="A1:AZ162"/>
  <sheetViews>
    <sheetView zoomScale="69" zoomScaleNormal="69" workbookViewId="0"/>
  </sheetViews>
  <sheetFormatPr defaultRowHeight="18.75" x14ac:dyDescent="0.45"/>
  <cols>
    <col min="1" max="1" width="2.21875" customWidth="1"/>
    <col min="2" max="2" width="23.6640625" customWidth="1"/>
    <col min="3" max="3" width="51.77734375" customWidth="1"/>
    <col min="4" max="4" width="14.44140625" customWidth="1"/>
    <col min="5" max="5" width="20.6640625" customWidth="1"/>
    <col min="6" max="6" width="22.21875" customWidth="1"/>
    <col min="7" max="7" width="8.88671875" customWidth="1"/>
    <col min="8" max="8" width="8.21875" customWidth="1"/>
    <col min="9" max="9" width="10.109375" customWidth="1"/>
    <col min="10" max="10" width="17.44140625" hidden="1" customWidth="1"/>
    <col min="11" max="12" width="14.77734375" hidden="1" customWidth="1"/>
    <col min="13" max="13" width="13.44140625" hidden="1" customWidth="1"/>
    <col min="14" max="16" width="8.88671875" hidden="1" customWidth="1"/>
    <col min="17" max="17" width="24.6640625" hidden="1" customWidth="1"/>
    <col min="18" max="18" width="32.109375" hidden="1" customWidth="1"/>
    <col min="19" max="21" width="8.88671875" hidden="1" customWidth="1"/>
    <col min="22" max="22" width="9.77734375" hidden="1" customWidth="1"/>
    <col min="23" max="23" width="4.6640625" hidden="1" customWidth="1"/>
    <col min="24" max="25" width="8.88671875" hidden="1" customWidth="1"/>
    <col min="26" max="26" width="31.5546875" hidden="1" customWidth="1"/>
    <col min="27" max="27" width="23.33203125" hidden="1" customWidth="1"/>
    <col min="28" max="28" width="11.44140625" hidden="1" customWidth="1"/>
    <col min="29" max="29" width="15.6640625" hidden="1" customWidth="1"/>
    <col min="30" max="30" width="8.88671875" hidden="1" customWidth="1"/>
    <col min="31" max="31" width="33.77734375" hidden="1" customWidth="1"/>
    <col min="32" max="32" width="11.21875" hidden="1" customWidth="1"/>
    <col min="33" max="52" width="8.88671875" hidden="1" customWidth="1"/>
  </cols>
  <sheetData>
    <row r="1" spans="1:33" ht="19.5" thickBot="1" x14ac:dyDescent="0.5"/>
    <row r="2" spans="1:33" ht="37.5" customHeight="1" thickBot="1" x14ac:dyDescent="0.5">
      <c r="A2" s="13"/>
      <c r="B2" s="114" t="s">
        <v>454</v>
      </c>
      <c r="C2" s="115"/>
      <c r="D2" s="115"/>
      <c r="E2" s="116"/>
    </row>
    <row r="4" spans="1:33" x14ac:dyDescent="0.45">
      <c r="B4" s="12"/>
    </row>
    <row r="8" spans="1:33" x14ac:dyDescent="0.45">
      <c r="B8" s="29" t="s">
        <v>329</v>
      </c>
    </row>
    <row r="9" spans="1:33" x14ac:dyDescent="0.45">
      <c r="B9" s="29" t="s">
        <v>330</v>
      </c>
    </row>
    <row r="10" spans="1:33" ht="19.5" thickBot="1" x14ac:dyDescent="0.5"/>
    <row r="11" spans="1:33" ht="40.5" customHeight="1" thickBot="1" x14ac:dyDescent="0.5">
      <c r="B11" s="25" t="s">
        <v>331</v>
      </c>
      <c r="C11" s="27"/>
      <c r="D11" s="26"/>
      <c r="E11" s="28"/>
      <c r="G11" s="82"/>
      <c r="H11" s="81"/>
      <c r="I11" s="81"/>
      <c r="J11" s="81"/>
    </row>
    <row r="12" spans="1:33" ht="36.75" customHeight="1" thickBot="1" x14ac:dyDescent="0.5">
      <c r="B12" s="49" t="s">
        <v>332</v>
      </c>
      <c r="C12" s="49"/>
      <c r="D12" s="49"/>
      <c r="E12" s="49"/>
      <c r="F12" s="49"/>
    </row>
    <row r="13" spans="1:33" ht="35.1" customHeight="1" thickBot="1" x14ac:dyDescent="0.5">
      <c r="B13" s="73" t="s">
        <v>333</v>
      </c>
      <c r="C13" s="74"/>
      <c r="D13" s="74"/>
      <c r="E13" s="151" t="s">
        <v>493</v>
      </c>
      <c r="I13" s="66"/>
      <c r="J13" s="64" t="s">
        <v>335</v>
      </c>
      <c r="K13" s="65" t="s">
        <v>335</v>
      </c>
      <c r="L13" s="65" t="s">
        <v>335</v>
      </c>
      <c r="M13" s="66"/>
      <c r="P13" t="s">
        <v>336</v>
      </c>
      <c r="Q13" t="s">
        <v>337</v>
      </c>
      <c r="R13" s="64" t="s">
        <v>338</v>
      </c>
      <c r="S13" t="s">
        <v>339</v>
      </c>
      <c r="T13" s="65" t="s">
        <v>340</v>
      </c>
      <c r="U13" t="s">
        <v>341</v>
      </c>
      <c r="V13" t="s">
        <v>342</v>
      </c>
      <c r="Z13" s="86" t="s">
        <v>338</v>
      </c>
      <c r="AA13" s="86" t="s">
        <v>340</v>
      </c>
      <c r="AB13" s="86" t="s">
        <v>339</v>
      </c>
      <c r="AC13" s="86" t="s">
        <v>343</v>
      </c>
      <c r="AD13" s="86" t="s">
        <v>344</v>
      </c>
      <c r="AE13" s="86" t="s">
        <v>345</v>
      </c>
      <c r="AF13" s="86" t="s">
        <v>341</v>
      </c>
      <c r="AG13" s="87" t="s">
        <v>346</v>
      </c>
    </row>
    <row r="14" spans="1:33" ht="35.1" customHeight="1" thickBot="1" x14ac:dyDescent="0.5">
      <c r="B14" s="71" t="s">
        <v>347</v>
      </c>
      <c r="C14" s="72"/>
      <c r="D14" s="72"/>
      <c r="E14" s="151" t="s">
        <v>493</v>
      </c>
      <c r="G14" s="82"/>
      <c r="I14" s="66"/>
      <c r="J14" s="64" t="s">
        <v>349</v>
      </c>
      <c r="K14" s="65" t="s">
        <v>350</v>
      </c>
      <c r="L14" s="65" t="s">
        <v>351</v>
      </c>
      <c r="P14">
        <v>1</v>
      </c>
      <c r="Q14" t="s">
        <v>352</v>
      </c>
      <c r="R14" s="133" t="s">
        <v>353</v>
      </c>
      <c r="S14" s="134" t="s">
        <v>354</v>
      </c>
      <c r="T14" t="s">
        <v>355</v>
      </c>
      <c r="U14" t="s">
        <v>356</v>
      </c>
      <c r="V14" t="s">
        <v>349</v>
      </c>
      <c r="W14" t="s">
        <v>357</v>
      </c>
      <c r="X14" t="s">
        <v>351</v>
      </c>
      <c r="Z14" s="84" t="s">
        <v>358</v>
      </c>
      <c r="AA14" s="85" t="s">
        <v>359</v>
      </c>
      <c r="AB14" s="89" t="s">
        <v>354</v>
      </c>
      <c r="AC14" s="85" t="s">
        <v>360</v>
      </c>
      <c r="AD14" s="85" t="s">
        <v>361</v>
      </c>
      <c r="AE14" s="85" t="s">
        <v>351</v>
      </c>
      <c r="AF14" s="85" t="s">
        <v>356</v>
      </c>
      <c r="AG14" s="6"/>
    </row>
    <row r="15" spans="1:33" ht="35.1" customHeight="1" thickBot="1" x14ac:dyDescent="0.5">
      <c r="B15" s="73" t="s">
        <v>362</v>
      </c>
      <c r="C15" s="74"/>
      <c r="D15" s="74"/>
      <c r="E15" s="151" t="s">
        <v>493</v>
      </c>
      <c r="I15" s="66"/>
      <c r="J15" s="64" t="s">
        <v>334</v>
      </c>
      <c r="K15" s="65" t="s">
        <v>348</v>
      </c>
      <c r="L15" s="65" t="s">
        <v>363</v>
      </c>
      <c r="M15" s="66"/>
      <c r="N15" s="64"/>
      <c r="O15" s="64"/>
      <c r="P15">
        <v>2</v>
      </c>
      <c r="Q15" s="65"/>
      <c r="R15" s="133" t="s">
        <v>353</v>
      </c>
      <c r="S15" s="134" t="s">
        <v>354</v>
      </c>
      <c r="T15" t="s">
        <v>355</v>
      </c>
      <c r="U15" t="s">
        <v>356</v>
      </c>
      <c r="V15" t="s">
        <v>349</v>
      </c>
      <c r="W15" t="s">
        <v>357</v>
      </c>
      <c r="X15" t="s">
        <v>363</v>
      </c>
      <c r="Z15" s="84" t="s">
        <v>364</v>
      </c>
      <c r="AA15" s="85" t="s">
        <v>359</v>
      </c>
      <c r="AB15" s="89" t="s">
        <v>365</v>
      </c>
      <c r="AC15" s="85" t="s">
        <v>360</v>
      </c>
      <c r="AD15" s="85" t="s">
        <v>361</v>
      </c>
      <c r="AE15" s="85" t="s">
        <v>351</v>
      </c>
      <c r="AF15" s="85" t="s">
        <v>356</v>
      </c>
      <c r="AG15" s="6" t="s">
        <v>366</v>
      </c>
    </row>
    <row r="16" spans="1:33" ht="35.1" customHeight="1" x14ac:dyDescent="0.45">
      <c r="B16" s="11"/>
      <c r="C16" s="70"/>
      <c r="D16" s="70"/>
      <c r="E16" s="70"/>
      <c r="F16" s="70"/>
      <c r="G16" s="24"/>
      <c r="I16" s="66"/>
      <c r="J16" s="64"/>
      <c r="K16" s="65"/>
      <c r="L16" s="65" t="s">
        <v>367</v>
      </c>
      <c r="M16" s="66"/>
      <c r="N16" s="64"/>
      <c r="O16" s="64"/>
      <c r="P16">
        <v>3</v>
      </c>
      <c r="Q16" s="65"/>
      <c r="R16" s="133" t="s">
        <v>353</v>
      </c>
      <c r="S16" s="134" t="s">
        <v>354</v>
      </c>
      <c r="T16" t="s">
        <v>355</v>
      </c>
      <c r="U16" t="s">
        <v>356</v>
      </c>
      <c r="V16" t="s">
        <v>349</v>
      </c>
      <c r="W16" t="s">
        <v>357</v>
      </c>
      <c r="X16" t="s">
        <v>367</v>
      </c>
      <c r="Z16" s="84" t="s">
        <v>368</v>
      </c>
      <c r="AA16" s="85" t="s">
        <v>369</v>
      </c>
      <c r="AB16" s="89" t="s">
        <v>482</v>
      </c>
      <c r="AC16" s="85" t="s">
        <v>360</v>
      </c>
      <c r="AD16" s="85" t="s">
        <v>361</v>
      </c>
      <c r="AE16" s="85" t="s">
        <v>363</v>
      </c>
      <c r="AF16" s="85" t="s">
        <v>356</v>
      </c>
      <c r="AG16" s="6" t="s">
        <v>370</v>
      </c>
    </row>
    <row r="17" spans="1:33" ht="35.1" customHeight="1" x14ac:dyDescent="0.45">
      <c r="C17" s="70"/>
      <c r="D17" s="70"/>
      <c r="E17" s="70"/>
      <c r="F17" s="70"/>
      <c r="G17" s="24"/>
      <c r="I17" s="66"/>
      <c r="J17" s="64"/>
      <c r="K17" s="65"/>
      <c r="L17" s="65"/>
      <c r="M17" s="66"/>
      <c r="N17" s="64"/>
      <c r="O17" s="64"/>
      <c r="P17">
        <v>4</v>
      </c>
      <c r="Q17" s="65" t="s">
        <v>371</v>
      </c>
      <c r="R17" s="133" t="s">
        <v>353</v>
      </c>
      <c r="S17" s="134" t="s">
        <v>354</v>
      </c>
      <c r="T17" t="s">
        <v>355</v>
      </c>
      <c r="U17" t="s">
        <v>356</v>
      </c>
      <c r="V17" t="s">
        <v>349</v>
      </c>
      <c r="W17" t="s">
        <v>372</v>
      </c>
      <c r="X17" t="s">
        <v>351</v>
      </c>
      <c r="Z17" s="84" t="s">
        <v>373</v>
      </c>
      <c r="AA17" s="85" t="s">
        <v>374</v>
      </c>
      <c r="AB17" s="89" t="s">
        <v>375</v>
      </c>
      <c r="AC17" s="85" t="s">
        <v>334</v>
      </c>
      <c r="AD17" s="85" t="s">
        <v>372</v>
      </c>
      <c r="AE17" s="85" t="s">
        <v>363</v>
      </c>
      <c r="AF17" s="85" t="s">
        <v>376</v>
      </c>
      <c r="AG17" s="88" t="s">
        <v>377</v>
      </c>
    </row>
    <row r="18" spans="1:33" ht="35.1" customHeight="1" x14ac:dyDescent="0.45">
      <c r="B18" s="17" t="s">
        <v>239</v>
      </c>
      <c r="I18" s="66"/>
      <c r="J18" s="69" t="str">
        <f>COUNTIF(E13,"一人親方")&amp;"A1"</f>
        <v>0A1</v>
      </c>
      <c r="K18" s="69" t="str">
        <f>COUNTIF(E14,"父親")&amp;"B1"</f>
        <v>0B1</v>
      </c>
      <c r="L18" s="69" t="str">
        <f>COUNTIF(E15,"妊娠")&amp;"C1"</f>
        <v>0C1</v>
      </c>
      <c r="M18" s="66"/>
      <c r="N18" s="64"/>
      <c r="O18" s="64"/>
      <c r="P18">
        <v>5</v>
      </c>
      <c r="Q18" s="65"/>
      <c r="R18" s="133" t="s">
        <v>353</v>
      </c>
      <c r="S18" s="134" t="s">
        <v>354</v>
      </c>
      <c r="T18" t="s">
        <v>355</v>
      </c>
      <c r="U18" t="s">
        <v>356</v>
      </c>
      <c r="V18" t="s">
        <v>349</v>
      </c>
      <c r="W18" t="s">
        <v>372</v>
      </c>
      <c r="X18" t="s">
        <v>363</v>
      </c>
      <c r="Z18" s="84" t="s">
        <v>378</v>
      </c>
      <c r="AA18" s="85" t="s">
        <v>459</v>
      </c>
      <c r="AB18" s="89" t="s">
        <v>458</v>
      </c>
      <c r="AC18" s="85" t="s">
        <v>334</v>
      </c>
      <c r="AD18" s="85" t="s">
        <v>361</v>
      </c>
      <c r="AE18" s="85" t="s">
        <v>363</v>
      </c>
      <c r="AF18" s="85" t="s">
        <v>379</v>
      </c>
      <c r="AG18" s="88" t="s">
        <v>380</v>
      </c>
    </row>
    <row r="19" spans="1:33" ht="35.1" customHeight="1" x14ac:dyDescent="0.45">
      <c r="B19" s="111" t="s">
        <v>381</v>
      </c>
      <c r="C19" s="112" t="s">
        <v>382</v>
      </c>
      <c r="D19" s="127" t="s">
        <v>383</v>
      </c>
      <c r="E19" s="127" t="s">
        <v>476</v>
      </c>
      <c r="F19" s="47"/>
      <c r="G19" s="82"/>
      <c r="I19" s="66"/>
      <c r="J19" s="69" t="str">
        <f>COUNTIF(E13,"会社員")&amp;"A2"</f>
        <v>0A2</v>
      </c>
      <c r="K19" s="69" t="str">
        <f>COUNTIF(E14,"母親")&amp;"B2"</f>
        <v>0B2</v>
      </c>
      <c r="L19" s="69" t="str">
        <f>COUNTIF(E15,"出産")&amp;"C2"</f>
        <v>0C2</v>
      </c>
      <c r="M19" s="66"/>
      <c r="N19" s="64"/>
      <c r="O19" s="64"/>
      <c r="P19">
        <v>6</v>
      </c>
      <c r="Q19" s="65"/>
      <c r="R19" s="133" t="s">
        <v>353</v>
      </c>
      <c r="S19" s="134" t="s">
        <v>354</v>
      </c>
      <c r="T19" t="s">
        <v>355</v>
      </c>
      <c r="U19" t="s">
        <v>356</v>
      </c>
      <c r="V19" t="s">
        <v>349</v>
      </c>
      <c r="W19" t="s">
        <v>372</v>
      </c>
      <c r="X19" t="s">
        <v>367</v>
      </c>
      <c r="Z19" s="84" t="s">
        <v>460</v>
      </c>
      <c r="AA19" s="85" t="s">
        <v>459</v>
      </c>
      <c r="AB19" s="89" t="s">
        <v>474</v>
      </c>
      <c r="AC19" s="85" t="s">
        <v>334</v>
      </c>
      <c r="AD19" s="85" t="s">
        <v>361</v>
      </c>
      <c r="AE19" s="85" t="s">
        <v>363</v>
      </c>
      <c r="AF19" s="85" t="s">
        <v>379</v>
      </c>
      <c r="AG19" s="6" t="s">
        <v>466</v>
      </c>
    </row>
    <row r="20" spans="1:33" ht="219.75" customHeight="1" x14ac:dyDescent="0.45">
      <c r="A20" s="24" t="str" cm="1">
        <f t="array" ref="A20:E20">_xlfn._xlws.FILTER(Q14:U162,Q14:Q162=M21,"")</f>
        <v>0A10A20B10B20C10C20C3</v>
      </c>
      <c r="B20" s="75" t="str">
        <v>全ての質問に答えてください。</v>
      </c>
      <c r="C20" s="75" t="str">
        <v>-</v>
      </c>
      <c r="D20" s="78" t="str">
        <v>-</v>
      </c>
      <c r="E20" s="78" t="str">
        <v>-</v>
      </c>
      <c r="F20" s="48"/>
      <c r="I20" s="66"/>
      <c r="J20" s="95" t="s">
        <v>385</v>
      </c>
      <c r="K20" s="65" t="s">
        <v>385</v>
      </c>
      <c r="L20" s="69" t="str">
        <f>COUNTIF(E15,"育児")&amp;"C3"</f>
        <v>0C3</v>
      </c>
      <c r="M20" s="66"/>
      <c r="N20" s="95"/>
      <c r="O20" s="95"/>
      <c r="P20">
        <v>7</v>
      </c>
      <c r="Q20" s="65" t="s">
        <v>386</v>
      </c>
      <c r="R20" s="135" t="s">
        <v>353</v>
      </c>
      <c r="S20" s="134" t="s">
        <v>354</v>
      </c>
      <c r="T20" t="s">
        <v>355</v>
      </c>
      <c r="U20" t="s">
        <v>356</v>
      </c>
      <c r="V20" t="s">
        <v>334</v>
      </c>
      <c r="W20" t="s">
        <v>357</v>
      </c>
      <c r="X20" t="s">
        <v>351</v>
      </c>
      <c r="Z20" s="84" t="s">
        <v>387</v>
      </c>
      <c r="AA20" s="85" t="s">
        <v>459</v>
      </c>
      <c r="AB20" s="85" t="s">
        <v>463</v>
      </c>
      <c r="AC20" s="85" t="s">
        <v>334</v>
      </c>
      <c r="AD20" s="85" t="s">
        <v>361</v>
      </c>
      <c r="AE20" s="85" t="s">
        <v>367</v>
      </c>
      <c r="AF20" s="85" t="s">
        <v>379</v>
      </c>
      <c r="AG20" s="131" t="s">
        <v>467</v>
      </c>
    </row>
    <row r="21" spans="1:33" ht="219.95" customHeight="1" x14ac:dyDescent="0.45">
      <c r="A21" s="24"/>
      <c r="B21" s="75"/>
      <c r="C21" s="75"/>
      <c r="D21" s="128"/>
      <c r="E21" s="78"/>
      <c r="F21" s="48"/>
      <c r="J21" t="str">
        <f>J18&amp;J19</f>
        <v>0A10A2</v>
      </c>
      <c r="K21" t="str">
        <f t="shared" ref="K21" si="0">K18&amp;K19</f>
        <v>0B10B2</v>
      </c>
      <c r="L21" t="str">
        <f>L18&amp;L19&amp;L20</f>
        <v>0C10C20C3</v>
      </c>
      <c r="M21" t="str">
        <f>J21&amp;K21&amp;L21</f>
        <v>0A10A20B10B20C10C20C3</v>
      </c>
      <c r="P21">
        <v>8</v>
      </c>
      <c r="R21" s="135" t="s">
        <v>353</v>
      </c>
      <c r="S21" s="134" t="s">
        <v>354</v>
      </c>
      <c r="T21" t="s">
        <v>355</v>
      </c>
      <c r="U21" t="s">
        <v>356</v>
      </c>
      <c r="V21" t="s">
        <v>334</v>
      </c>
      <c r="W21" t="s">
        <v>357</v>
      </c>
      <c r="X21" t="s">
        <v>363</v>
      </c>
      <c r="Z21" s="84" t="s">
        <v>388</v>
      </c>
      <c r="AA21" s="85" t="s">
        <v>459</v>
      </c>
      <c r="AB21" s="85" t="s">
        <v>465</v>
      </c>
      <c r="AC21" s="85" t="s">
        <v>334</v>
      </c>
      <c r="AD21" s="85" t="s">
        <v>361</v>
      </c>
      <c r="AE21" s="85" t="s">
        <v>367</v>
      </c>
      <c r="AF21" s="85" t="s">
        <v>379</v>
      </c>
      <c r="AG21" s="6" t="s">
        <v>468</v>
      </c>
    </row>
    <row r="22" spans="1:33" s="92" customFormat="1" ht="219.95" customHeight="1" x14ac:dyDescent="0.45">
      <c r="A22" s="90"/>
      <c r="B22" s="75"/>
      <c r="C22" s="75"/>
      <c r="D22" s="78"/>
      <c r="E22" s="78"/>
      <c r="F22" s="91"/>
      <c r="P22" s="92">
        <v>9</v>
      </c>
      <c r="R22" s="133" t="s">
        <v>353</v>
      </c>
      <c r="S22" s="134" t="s">
        <v>354</v>
      </c>
      <c r="T22" s="92" t="s">
        <v>355</v>
      </c>
      <c r="U22" t="s">
        <v>356</v>
      </c>
      <c r="V22" s="92" t="s">
        <v>334</v>
      </c>
      <c r="W22" s="92" t="s">
        <v>357</v>
      </c>
      <c r="X22" s="92" t="s">
        <v>367</v>
      </c>
      <c r="Z22" s="142" t="s">
        <v>486</v>
      </c>
      <c r="AA22" s="143" t="s">
        <v>374</v>
      </c>
      <c r="AB22" s="143" t="s">
        <v>391</v>
      </c>
      <c r="AC22" s="143" t="s">
        <v>334</v>
      </c>
      <c r="AD22" s="143" t="s">
        <v>361</v>
      </c>
      <c r="AE22" s="143" t="s">
        <v>367</v>
      </c>
      <c r="AF22" s="144" t="s">
        <v>392</v>
      </c>
      <c r="AG22" s="145" t="s">
        <v>393</v>
      </c>
    </row>
    <row r="23" spans="1:33" s="92" customFormat="1" ht="219.95" customHeight="1" x14ac:dyDescent="0.45">
      <c r="A23" s="90"/>
      <c r="B23" s="75"/>
      <c r="C23" s="75"/>
      <c r="D23" s="78"/>
      <c r="E23" s="78"/>
      <c r="F23" s="91"/>
      <c r="P23" s="92">
        <v>10</v>
      </c>
      <c r="Q23" s="92" t="s">
        <v>394</v>
      </c>
      <c r="R23" s="133" t="s">
        <v>353</v>
      </c>
      <c r="S23" s="134" t="s">
        <v>354</v>
      </c>
      <c r="T23" s="92" t="s">
        <v>355</v>
      </c>
      <c r="U23" t="s">
        <v>356</v>
      </c>
      <c r="V23" s="92" t="s">
        <v>334</v>
      </c>
      <c r="W23" s="92" t="s">
        <v>372</v>
      </c>
      <c r="X23" s="92" t="s">
        <v>351</v>
      </c>
      <c r="Z23" s="142" t="s">
        <v>487</v>
      </c>
      <c r="AA23" s="143" t="s">
        <v>374</v>
      </c>
      <c r="AB23" s="143" t="s">
        <v>488</v>
      </c>
      <c r="AC23" s="143" t="s">
        <v>334</v>
      </c>
      <c r="AD23" s="143" t="s">
        <v>372</v>
      </c>
      <c r="AE23" s="143" t="s">
        <v>363</v>
      </c>
      <c r="AF23" s="144" t="s">
        <v>392</v>
      </c>
      <c r="AG23" s="145" t="s">
        <v>393</v>
      </c>
    </row>
    <row r="24" spans="1:33" ht="219.95" customHeight="1" x14ac:dyDescent="0.45">
      <c r="A24" s="24"/>
      <c r="B24" s="75"/>
      <c r="C24" s="75"/>
      <c r="D24" s="94"/>
      <c r="E24" s="94"/>
      <c r="F24" s="48"/>
      <c r="P24">
        <v>11</v>
      </c>
      <c r="R24" s="135" t="s">
        <v>353</v>
      </c>
      <c r="S24" s="134" t="s">
        <v>354</v>
      </c>
      <c r="T24" t="s">
        <v>355</v>
      </c>
      <c r="U24" t="s">
        <v>356</v>
      </c>
      <c r="V24" t="s">
        <v>334</v>
      </c>
      <c r="W24" t="s">
        <v>372</v>
      </c>
      <c r="X24" t="s">
        <v>363</v>
      </c>
      <c r="Z24" s="92" t="s">
        <v>395</v>
      </c>
      <c r="AA24" s="85" t="s">
        <v>396</v>
      </c>
      <c r="AB24" s="89" t="s">
        <v>397</v>
      </c>
      <c r="AC24" s="92" t="s">
        <v>398</v>
      </c>
      <c r="AD24" s="85" t="s">
        <v>361</v>
      </c>
      <c r="AE24" s="85" t="s">
        <v>399</v>
      </c>
      <c r="AF24" s="85" t="s">
        <v>356</v>
      </c>
      <c r="AG24" s="92" t="s">
        <v>400</v>
      </c>
    </row>
    <row r="25" spans="1:33" ht="36" customHeight="1" x14ac:dyDescent="0.45">
      <c r="A25" s="24"/>
      <c r="B25" s="96"/>
      <c r="C25" s="96"/>
      <c r="D25" s="96"/>
      <c r="P25">
        <v>12</v>
      </c>
      <c r="R25" s="135" t="s">
        <v>353</v>
      </c>
      <c r="S25" s="134" t="s">
        <v>354</v>
      </c>
      <c r="T25" t="s">
        <v>355</v>
      </c>
      <c r="U25" t="s">
        <v>356</v>
      </c>
      <c r="V25" t="s">
        <v>334</v>
      </c>
      <c r="W25" t="s">
        <v>372</v>
      </c>
      <c r="X25" t="s">
        <v>367</v>
      </c>
      <c r="Z25" s="89" t="s">
        <v>402</v>
      </c>
      <c r="AA25" s="89" t="s">
        <v>385</v>
      </c>
      <c r="AB25" s="89" t="s">
        <v>385</v>
      </c>
      <c r="AC25" s="89" t="s">
        <v>385</v>
      </c>
      <c r="AD25" s="89" t="s">
        <v>385</v>
      </c>
      <c r="AE25" s="89" t="s">
        <v>385</v>
      </c>
      <c r="AF25" s="89" t="s">
        <v>385</v>
      </c>
      <c r="AG25" s="89" t="s">
        <v>385</v>
      </c>
    </row>
    <row r="26" spans="1:33" ht="19.5" x14ac:dyDescent="0.45">
      <c r="A26" s="24"/>
      <c r="B26" s="76" t="s">
        <v>381</v>
      </c>
      <c r="C26" s="77" t="s">
        <v>403</v>
      </c>
      <c r="D26" s="99"/>
      <c r="E26" s="21"/>
      <c r="P26">
        <v>13</v>
      </c>
      <c r="Q26" t="s">
        <v>352</v>
      </c>
      <c r="R26" s="135" t="s">
        <v>404</v>
      </c>
      <c r="S26" s="132" t="s">
        <v>405</v>
      </c>
      <c r="T26" t="s">
        <v>355</v>
      </c>
      <c r="U26" t="s">
        <v>356</v>
      </c>
      <c r="V26" t="s">
        <v>349</v>
      </c>
      <c r="W26" t="s">
        <v>357</v>
      </c>
      <c r="X26" t="s">
        <v>351</v>
      </c>
    </row>
    <row r="27" spans="1:33" ht="56.25" x14ac:dyDescent="0.45">
      <c r="A27" s="24"/>
      <c r="B27" s="84" t="s">
        <v>358</v>
      </c>
      <c r="C27" s="148" t="s">
        <v>406</v>
      </c>
      <c r="D27" s="99"/>
      <c r="E27" s="21"/>
      <c r="P27">
        <v>14</v>
      </c>
      <c r="R27" s="135" t="s">
        <v>404</v>
      </c>
      <c r="S27" s="132" t="s">
        <v>405</v>
      </c>
      <c r="T27" t="s">
        <v>355</v>
      </c>
      <c r="U27" t="s">
        <v>356</v>
      </c>
      <c r="V27" t="s">
        <v>349</v>
      </c>
      <c r="W27" t="s">
        <v>357</v>
      </c>
      <c r="X27" t="s">
        <v>363</v>
      </c>
    </row>
    <row r="28" spans="1:33" ht="93.75" x14ac:dyDescent="0.45">
      <c r="A28" s="24"/>
      <c r="B28" s="84" t="s">
        <v>364</v>
      </c>
      <c r="C28" s="148" t="s">
        <v>407</v>
      </c>
      <c r="D28" s="99"/>
      <c r="E28" s="21"/>
      <c r="P28">
        <v>15</v>
      </c>
      <c r="R28" s="135" t="s">
        <v>404</v>
      </c>
      <c r="S28" s="132" t="s">
        <v>405</v>
      </c>
      <c r="T28" t="s">
        <v>355</v>
      </c>
      <c r="U28" t="s">
        <v>356</v>
      </c>
      <c r="V28" t="s">
        <v>349</v>
      </c>
      <c r="W28" t="s">
        <v>357</v>
      </c>
      <c r="X28" t="s">
        <v>367</v>
      </c>
    </row>
    <row r="29" spans="1:33" ht="56.25" x14ac:dyDescent="0.45">
      <c r="A29" s="24"/>
      <c r="B29" s="84" t="s">
        <v>368</v>
      </c>
      <c r="C29" s="148" t="s">
        <v>408</v>
      </c>
      <c r="D29" s="99"/>
      <c r="E29" s="21"/>
      <c r="P29">
        <v>16</v>
      </c>
      <c r="Q29" t="s">
        <v>371</v>
      </c>
      <c r="R29" s="135" t="s">
        <v>404</v>
      </c>
      <c r="S29" s="132" t="s">
        <v>405</v>
      </c>
      <c r="T29" t="s">
        <v>355</v>
      </c>
      <c r="U29" t="s">
        <v>356</v>
      </c>
      <c r="V29" t="s">
        <v>349</v>
      </c>
      <c r="W29" t="s">
        <v>372</v>
      </c>
      <c r="X29" t="s">
        <v>351</v>
      </c>
    </row>
    <row r="30" spans="1:33" ht="37.5" x14ac:dyDescent="0.45">
      <c r="A30" s="24"/>
      <c r="B30" s="84" t="s">
        <v>373</v>
      </c>
      <c r="C30" s="98" t="s">
        <v>409</v>
      </c>
      <c r="D30" s="99"/>
      <c r="E30" s="21"/>
      <c r="P30">
        <v>17</v>
      </c>
      <c r="R30" s="135" t="s">
        <v>404</v>
      </c>
      <c r="S30" s="132" t="s">
        <v>405</v>
      </c>
      <c r="T30" t="s">
        <v>355</v>
      </c>
      <c r="U30" t="s">
        <v>356</v>
      </c>
      <c r="V30" t="s">
        <v>349</v>
      </c>
      <c r="W30" t="s">
        <v>372</v>
      </c>
      <c r="X30" t="s">
        <v>363</v>
      </c>
    </row>
    <row r="31" spans="1:33" ht="56.25" x14ac:dyDescent="0.45">
      <c r="A31" s="24"/>
      <c r="B31" s="84" t="s">
        <v>378</v>
      </c>
      <c r="C31" s="98" t="s">
        <v>410</v>
      </c>
      <c r="D31" s="99"/>
      <c r="E31" s="21"/>
      <c r="J31" s="97"/>
      <c r="P31">
        <v>18</v>
      </c>
      <c r="R31" s="135" t="s">
        <v>404</v>
      </c>
      <c r="S31" s="132" t="s">
        <v>405</v>
      </c>
      <c r="T31" t="s">
        <v>355</v>
      </c>
      <c r="U31" t="s">
        <v>356</v>
      </c>
      <c r="V31" t="s">
        <v>349</v>
      </c>
      <c r="W31" t="s">
        <v>372</v>
      </c>
      <c r="X31" t="s">
        <v>367</v>
      </c>
    </row>
    <row r="32" spans="1:33" ht="56.25" x14ac:dyDescent="0.45">
      <c r="A32" s="24"/>
      <c r="B32" s="84" t="s">
        <v>460</v>
      </c>
      <c r="C32" s="148" t="s">
        <v>472</v>
      </c>
      <c r="D32" s="99"/>
      <c r="E32" s="21"/>
      <c r="J32" s="97"/>
      <c r="P32">
        <v>19</v>
      </c>
      <c r="Q32" t="s">
        <v>386</v>
      </c>
      <c r="R32" s="135" t="s">
        <v>404</v>
      </c>
      <c r="S32" s="132" t="s">
        <v>405</v>
      </c>
      <c r="T32" t="s">
        <v>355</v>
      </c>
      <c r="U32" t="s">
        <v>356</v>
      </c>
      <c r="V32" t="s">
        <v>334</v>
      </c>
      <c r="W32" t="s">
        <v>357</v>
      </c>
      <c r="X32" t="s">
        <v>351</v>
      </c>
    </row>
    <row r="33" spans="1:24" ht="50.85" customHeight="1" x14ac:dyDescent="0.45">
      <c r="A33" s="24"/>
      <c r="B33" s="164" t="s">
        <v>387</v>
      </c>
      <c r="C33" s="148" t="s">
        <v>490</v>
      </c>
      <c r="D33" s="99"/>
      <c r="E33" s="21"/>
      <c r="J33" s="97"/>
      <c r="R33" s="135"/>
      <c r="S33" s="132"/>
    </row>
    <row r="34" spans="1:24" ht="42.95" customHeight="1" x14ac:dyDescent="0.45">
      <c r="A34" s="24"/>
      <c r="B34" s="165"/>
      <c r="C34" s="148" t="s">
        <v>491</v>
      </c>
      <c r="D34" s="99"/>
      <c r="E34" s="21"/>
      <c r="J34" s="97"/>
      <c r="P34">
        <v>20</v>
      </c>
      <c r="R34" s="135" t="s">
        <v>404</v>
      </c>
      <c r="S34" s="132" t="s">
        <v>405</v>
      </c>
      <c r="T34" t="s">
        <v>355</v>
      </c>
      <c r="U34" t="s">
        <v>356</v>
      </c>
      <c r="V34" t="s">
        <v>334</v>
      </c>
      <c r="W34" t="s">
        <v>357</v>
      </c>
      <c r="X34" t="s">
        <v>363</v>
      </c>
    </row>
    <row r="35" spans="1:24" ht="37.5" x14ac:dyDescent="0.45">
      <c r="A35" s="24"/>
      <c r="B35" s="84" t="s">
        <v>388</v>
      </c>
      <c r="C35" s="149" t="s">
        <v>492</v>
      </c>
      <c r="D35" s="99"/>
      <c r="E35" s="21"/>
      <c r="J35" s="97"/>
      <c r="P35">
        <v>21</v>
      </c>
      <c r="R35" s="135" t="s">
        <v>404</v>
      </c>
      <c r="S35" s="132" t="s">
        <v>405</v>
      </c>
      <c r="T35" t="s">
        <v>355</v>
      </c>
      <c r="U35" t="s">
        <v>356</v>
      </c>
      <c r="V35" t="s">
        <v>334</v>
      </c>
      <c r="W35" t="s">
        <v>357</v>
      </c>
      <c r="X35" t="s">
        <v>367</v>
      </c>
    </row>
    <row r="36" spans="1:24" ht="37.5" x14ac:dyDescent="0.45">
      <c r="A36" s="24"/>
      <c r="B36" s="93" t="s">
        <v>390</v>
      </c>
      <c r="C36" s="141" t="s">
        <v>484</v>
      </c>
      <c r="D36" s="99"/>
      <c r="E36" s="21"/>
      <c r="J36" s="97"/>
      <c r="P36">
        <v>22</v>
      </c>
      <c r="Q36" t="s">
        <v>394</v>
      </c>
      <c r="R36" s="135" t="s">
        <v>404</v>
      </c>
      <c r="S36" s="132" t="s">
        <v>405</v>
      </c>
      <c r="T36" t="s">
        <v>355</v>
      </c>
      <c r="U36" t="s">
        <v>356</v>
      </c>
      <c r="V36" t="s">
        <v>334</v>
      </c>
      <c r="W36" t="s">
        <v>372</v>
      </c>
      <c r="X36" t="s">
        <v>351</v>
      </c>
    </row>
    <row r="37" spans="1:24" ht="56.25" x14ac:dyDescent="0.45">
      <c r="A37" s="24"/>
      <c r="B37" s="93" t="s">
        <v>395</v>
      </c>
      <c r="C37" s="148" t="s">
        <v>485</v>
      </c>
      <c r="J37" s="97"/>
      <c r="P37">
        <v>23</v>
      </c>
      <c r="R37" s="135" t="s">
        <v>404</v>
      </c>
      <c r="S37" s="132" t="s">
        <v>405</v>
      </c>
      <c r="T37" t="s">
        <v>355</v>
      </c>
      <c r="U37" t="s">
        <v>356</v>
      </c>
      <c r="V37" t="s">
        <v>334</v>
      </c>
      <c r="W37" t="s">
        <v>372</v>
      </c>
      <c r="X37" t="s">
        <v>363</v>
      </c>
    </row>
    <row r="38" spans="1:24" x14ac:dyDescent="0.45">
      <c r="A38" s="24"/>
      <c r="J38" s="97"/>
      <c r="P38">
        <v>24</v>
      </c>
      <c r="R38" s="136" t="s">
        <v>404</v>
      </c>
      <c r="S38" s="132" t="s">
        <v>405</v>
      </c>
      <c r="T38" t="s">
        <v>355</v>
      </c>
      <c r="U38" t="s">
        <v>356</v>
      </c>
      <c r="V38" s="95" t="s">
        <v>334</v>
      </c>
      <c r="W38" s="65" t="s">
        <v>372</v>
      </c>
      <c r="X38" s="65" t="s">
        <v>367</v>
      </c>
    </row>
    <row r="39" spans="1:24" x14ac:dyDescent="0.45">
      <c r="J39" s="18"/>
      <c r="P39">
        <v>25</v>
      </c>
      <c r="R39" s="137" t="s">
        <v>368</v>
      </c>
      <c r="S39" s="132" t="s">
        <v>483</v>
      </c>
      <c r="T39" t="s">
        <v>411</v>
      </c>
      <c r="U39" t="s">
        <v>376</v>
      </c>
      <c r="V39" s="64" t="s">
        <v>349</v>
      </c>
      <c r="W39" s="65" t="s">
        <v>357</v>
      </c>
      <c r="X39" s="65" t="s">
        <v>351</v>
      </c>
    </row>
    <row r="40" spans="1:24" x14ac:dyDescent="0.45">
      <c r="J40" s="18"/>
      <c r="P40">
        <v>26</v>
      </c>
      <c r="Q40" t="s">
        <v>412</v>
      </c>
      <c r="R40" s="137" t="s">
        <v>368</v>
      </c>
      <c r="S40" s="132" t="s">
        <v>483</v>
      </c>
      <c r="T40" t="s">
        <v>411</v>
      </c>
      <c r="U40" t="s">
        <v>376</v>
      </c>
      <c r="V40" s="64" t="s">
        <v>349</v>
      </c>
      <c r="W40" s="65" t="s">
        <v>357</v>
      </c>
      <c r="X40" s="65" t="s">
        <v>363</v>
      </c>
    </row>
    <row r="41" spans="1:24" x14ac:dyDescent="0.45">
      <c r="J41" s="18"/>
      <c r="P41">
        <v>27</v>
      </c>
      <c r="R41" s="137" t="s">
        <v>368</v>
      </c>
      <c r="S41" s="132" t="s">
        <v>483</v>
      </c>
      <c r="T41" t="s">
        <v>411</v>
      </c>
      <c r="U41" t="s">
        <v>376</v>
      </c>
      <c r="V41" s="64" t="s">
        <v>349</v>
      </c>
      <c r="W41" s="65" t="s">
        <v>357</v>
      </c>
      <c r="X41" s="65" t="s">
        <v>367</v>
      </c>
    </row>
    <row r="42" spans="1:24" x14ac:dyDescent="0.45">
      <c r="J42" s="18"/>
      <c r="P42">
        <v>28</v>
      </c>
      <c r="R42" s="137" t="s">
        <v>368</v>
      </c>
      <c r="S42" s="132" t="s">
        <v>483</v>
      </c>
      <c r="T42" t="s">
        <v>411</v>
      </c>
      <c r="U42" t="s">
        <v>376</v>
      </c>
      <c r="V42" s="64" t="s">
        <v>349</v>
      </c>
      <c r="W42" s="65" t="s">
        <v>372</v>
      </c>
      <c r="X42" s="65" t="s">
        <v>351</v>
      </c>
    </row>
    <row r="43" spans="1:24" x14ac:dyDescent="0.45">
      <c r="J43" s="18"/>
      <c r="P43">
        <v>29</v>
      </c>
      <c r="Q43" t="s">
        <v>413</v>
      </c>
      <c r="R43" s="137" t="s">
        <v>368</v>
      </c>
      <c r="S43" s="132" t="s">
        <v>483</v>
      </c>
      <c r="T43" t="s">
        <v>411</v>
      </c>
      <c r="U43" t="s">
        <v>376</v>
      </c>
      <c r="V43" s="64" t="s">
        <v>349</v>
      </c>
      <c r="W43" s="65" t="s">
        <v>372</v>
      </c>
      <c r="X43" s="65" t="s">
        <v>363</v>
      </c>
    </row>
    <row r="44" spans="1:24" x14ac:dyDescent="0.45">
      <c r="J44" s="18"/>
      <c r="P44">
        <v>30</v>
      </c>
      <c r="R44" s="137" t="s">
        <v>368</v>
      </c>
      <c r="S44" s="132" t="s">
        <v>483</v>
      </c>
      <c r="T44" t="s">
        <v>411</v>
      </c>
      <c r="U44" t="s">
        <v>376</v>
      </c>
      <c r="V44" s="64" t="s">
        <v>349</v>
      </c>
      <c r="W44" s="65" t="s">
        <v>372</v>
      </c>
      <c r="X44" s="65" t="s">
        <v>367</v>
      </c>
    </row>
    <row r="45" spans="1:24" x14ac:dyDescent="0.45">
      <c r="J45" s="18"/>
      <c r="P45">
        <v>31</v>
      </c>
      <c r="R45" s="137" t="s">
        <v>368</v>
      </c>
      <c r="S45" s="132" t="s">
        <v>483</v>
      </c>
      <c r="T45" t="s">
        <v>411</v>
      </c>
      <c r="U45" t="s">
        <v>376</v>
      </c>
      <c r="V45" s="64" t="s">
        <v>334</v>
      </c>
      <c r="W45" s="65" t="s">
        <v>357</v>
      </c>
      <c r="X45" s="65" t="s">
        <v>351</v>
      </c>
    </row>
    <row r="46" spans="1:24" x14ac:dyDescent="0.45">
      <c r="J46" s="18"/>
      <c r="P46">
        <v>32</v>
      </c>
      <c r="Q46" t="s">
        <v>414</v>
      </c>
      <c r="R46" s="137" t="s">
        <v>368</v>
      </c>
      <c r="S46" s="132" t="s">
        <v>483</v>
      </c>
      <c r="T46" t="s">
        <v>411</v>
      </c>
      <c r="U46" t="s">
        <v>376</v>
      </c>
      <c r="V46" s="64" t="s">
        <v>334</v>
      </c>
      <c r="W46" s="65" t="s">
        <v>357</v>
      </c>
      <c r="X46" s="65" t="s">
        <v>363</v>
      </c>
    </row>
    <row r="47" spans="1:24" x14ac:dyDescent="0.45">
      <c r="J47" s="18"/>
      <c r="P47">
        <v>33</v>
      </c>
      <c r="R47" s="133" t="s">
        <v>368</v>
      </c>
      <c r="S47" s="132" t="s">
        <v>483</v>
      </c>
      <c r="T47" t="s">
        <v>411</v>
      </c>
      <c r="U47" t="s">
        <v>376</v>
      </c>
      <c r="V47" s="64" t="s">
        <v>334</v>
      </c>
      <c r="W47" s="65" t="s">
        <v>357</v>
      </c>
      <c r="X47" s="65" t="s">
        <v>367</v>
      </c>
    </row>
    <row r="48" spans="1:24" x14ac:dyDescent="0.45">
      <c r="J48" s="18"/>
      <c r="P48">
        <v>34</v>
      </c>
      <c r="R48" s="133" t="s">
        <v>368</v>
      </c>
      <c r="S48" s="132" t="s">
        <v>483</v>
      </c>
      <c r="T48" t="s">
        <v>411</v>
      </c>
      <c r="U48" t="s">
        <v>376</v>
      </c>
      <c r="V48" s="64" t="s">
        <v>334</v>
      </c>
      <c r="W48" s="65" t="s">
        <v>372</v>
      </c>
      <c r="X48" s="65" t="s">
        <v>351</v>
      </c>
    </row>
    <row r="49" spans="10:24" x14ac:dyDescent="0.45">
      <c r="J49" s="18"/>
      <c r="P49">
        <v>35</v>
      </c>
      <c r="Q49" t="s">
        <v>415</v>
      </c>
      <c r="R49" s="133" t="s">
        <v>368</v>
      </c>
      <c r="S49" s="132" t="s">
        <v>483</v>
      </c>
      <c r="T49" t="s">
        <v>411</v>
      </c>
      <c r="U49" t="s">
        <v>376</v>
      </c>
      <c r="V49" s="64" t="s">
        <v>334</v>
      </c>
      <c r="W49" s="65" t="s">
        <v>372</v>
      </c>
      <c r="X49" s="65" t="s">
        <v>363</v>
      </c>
    </row>
    <row r="50" spans="10:24" x14ac:dyDescent="0.45">
      <c r="J50" s="18"/>
      <c r="P50">
        <v>36</v>
      </c>
      <c r="R50" s="133" t="s">
        <v>368</v>
      </c>
      <c r="S50" s="132" t="s">
        <v>483</v>
      </c>
      <c r="T50" t="s">
        <v>411</v>
      </c>
      <c r="U50" t="s">
        <v>376</v>
      </c>
      <c r="V50" s="64" t="s">
        <v>334</v>
      </c>
      <c r="W50" s="65" t="s">
        <v>372</v>
      </c>
      <c r="X50" s="65" t="s">
        <v>367</v>
      </c>
    </row>
    <row r="51" spans="10:24" x14ac:dyDescent="0.45">
      <c r="J51" s="18"/>
      <c r="P51">
        <v>37</v>
      </c>
      <c r="R51" s="133" t="s">
        <v>416</v>
      </c>
      <c r="S51" s="132" t="s">
        <v>417</v>
      </c>
      <c r="T51" t="s">
        <v>401</v>
      </c>
      <c r="U51" t="s">
        <v>376</v>
      </c>
      <c r="V51" s="64" t="s">
        <v>349</v>
      </c>
      <c r="W51" s="65" t="s">
        <v>357</v>
      </c>
      <c r="X51" s="65" t="s">
        <v>351</v>
      </c>
    </row>
    <row r="52" spans="10:24" x14ac:dyDescent="0.45">
      <c r="J52" s="18"/>
      <c r="P52">
        <v>38</v>
      </c>
      <c r="R52" s="133" t="s">
        <v>416</v>
      </c>
      <c r="S52" s="132" t="s">
        <v>417</v>
      </c>
      <c r="T52" t="s">
        <v>401</v>
      </c>
      <c r="U52" t="s">
        <v>376</v>
      </c>
      <c r="V52" s="64" t="s">
        <v>349</v>
      </c>
      <c r="W52" s="65" t="s">
        <v>357</v>
      </c>
      <c r="X52" s="65" t="s">
        <v>363</v>
      </c>
    </row>
    <row r="53" spans="10:24" x14ac:dyDescent="0.45">
      <c r="J53" s="18"/>
      <c r="P53">
        <v>39</v>
      </c>
      <c r="R53" s="133" t="s">
        <v>416</v>
      </c>
      <c r="S53" s="132" t="s">
        <v>417</v>
      </c>
      <c r="T53" t="s">
        <v>401</v>
      </c>
      <c r="U53" t="s">
        <v>376</v>
      </c>
      <c r="V53" s="64" t="s">
        <v>349</v>
      </c>
      <c r="W53" s="65" t="s">
        <v>357</v>
      </c>
      <c r="X53" s="65" t="s">
        <v>367</v>
      </c>
    </row>
    <row r="54" spans="10:24" x14ac:dyDescent="0.45">
      <c r="J54" s="18"/>
      <c r="P54">
        <v>40</v>
      </c>
      <c r="R54" s="133" t="s">
        <v>416</v>
      </c>
      <c r="S54" s="132" t="s">
        <v>417</v>
      </c>
      <c r="T54" t="s">
        <v>401</v>
      </c>
      <c r="U54" t="s">
        <v>376</v>
      </c>
      <c r="V54" s="64" t="s">
        <v>349</v>
      </c>
      <c r="W54" s="65" t="s">
        <v>372</v>
      </c>
      <c r="X54" s="65" t="s">
        <v>351</v>
      </c>
    </row>
    <row r="55" spans="10:24" x14ac:dyDescent="0.45">
      <c r="J55" s="18"/>
      <c r="P55">
        <v>41</v>
      </c>
      <c r="R55" s="133" t="s">
        <v>416</v>
      </c>
      <c r="S55" s="132" t="s">
        <v>417</v>
      </c>
      <c r="T55" t="s">
        <v>401</v>
      </c>
      <c r="U55" t="s">
        <v>376</v>
      </c>
      <c r="V55" s="64" t="s">
        <v>349</v>
      </c>
      <c r="W55" s="65" t="s">
        <v>372</v>
      </c>
      <c r="X55" s="65" t="s">
        <v>363</v>
      </c>
    </row>
    <row r="56" spans="10:24" x14ac:dyDescent="0.45">
      <c r="J56" s="18"/>
      <c r="P56">
        <v>42</v>
      </c>
      <c r="R56" s="133" t="s">
        <v>416</v>
      </c>
      <c r="S56" s="132" t="s">
        <v>417</v>
      </c>
      <c r="T56" t="s">
        <v>401</v>
      </c>
      <c r="U56" t="s">
        <v>376</v>
      </c>
      <c r="V56" s="64" t="s">
        <v>349</v>
      </c>
      <c r="W56" s="65" t="s">
        <v>372</v>
      </c>
      <c r="X56" s="65" t="s">
        <v>367</v>
      </c>
    </row>
    <row r="57" spans="10:24" x14ac:dyDescent="0.45">
      <c r="J57" s="18"/>
      <c r="P57">
        <v>43</v>
      </c>
      <c r="R57" s="133" t="s">
        <v>416</v>
      </c>
      <c r="S57" s="132" t="s">
        <v>417</v>
      </c>
      <c r="T57" t="s">
        <v>401</v>
      </c>
      <c r="U57" t="s">
        <v>376</v>
      </c>
      <c r="V57" s="64" t="s">
        <v>334</v>
      </c>
      <c r="W57" s="65" t="s">
        <v>357</v>
      </c>
      <c r="X57" s="65" t="s">
        <v>351</v>
      </c>
    </row>
    <row r="58" spans="10:24" x14ac:dyDescent="0.45">
      <c r="J58" s="18"/>
      <c r="P58">
        <v>44</v>
      </c>
      <c r="R58" s="133" t="s">
        <v>416</v>
      </c>
      <c r="S58" s="132" t="s">
        <v>417</v>
      </c>
      <c r="T58" t="s">
        <v>401</v>
      </c>
      <c r="U58" t="s">
        <v>376</v>
      </c>
      <c r="V58" s="64" t="s">
        <v>334</v>
      </c>
      <c r="W58" s="65" t="s">
        <v>357</v>
      </c>
      <c r="X58" s="65" t="s">
        <v>363</v>
      </c>
    </row>
    <row r="59" spans="10:24" x14ac:dyDescent="0.45">
      <c r="J59" s="18"/>
      <c r="P59">
        <v>45</v>
      </c>
      <c r="R59" s="133" t="s">
        <v>416</v>
      </c>
      <c r="S59" s="132" t="s">
        <v>417</v>
      </c>
      <c r="T59" t="s">
        <v>401</v>
      </c>
      <c r="U59" t="s">
        <v>376</v>
      </c>
      <c r="V59" s="64" t="s">
        <v>334</v>
      </c>
      <c r="W59" s="65" t="s">
        <v>357</v>
      </c>
      <c r="X59" s="65" t="s">
        <v>367</v>
      </c>
    </row>
    <row r="60" spans="10:24" x14ac:dyDescent="0.45">
      <c r="J60" s="18"/>
      <c r="P60">
        <v>46</v>
      </c>
      <c r="R60" s="133" t="s">
        <v>416</v>
      </c>
      <c r="S60" s="132" t="s">
        <v>417</v>
      </c>
      <c r="T60" t="s">
        <v>401</v>
      </c>
      <c r="U60" t="s">
        <v>376</v>
      </c>
      <c r="V60" s="64" t="s">
        <v>334</v>
      </c>
      <c r="W60" s="65" t="s">
        <v>372</v>
      </c>
      <c r="X60" s="65" t="s">
        <v>351</v>
      </c>
    </row>
    <row r="61" spans="10:24" x14ac:dyDescent="0.45">
      <c r="J61" s="18"/>
      <c r="P61">
        <v>47</v>
      </c>
      <c r="Q61" t="s">
        <v>415</v>
      </c>
      <c r="R61" s="133" t="s">
        <v>416</v>
      </c>
      <c r="S61" s="132" t="s">
        <v>417</v>
      </c>
      <c r="T61" t="s">
        <v>401</v>
      </c>
      <c r="U61" t="s">
        <v>376</v>
      </c>
      <c r="V61" s="64" t="s">
        <v>334</v>
      </c>
      <c r="W61" s="65" t="s">
        <v>372</v>
      </c>
      <c r="X61" s="65" t="s">
        <v>363</v>
      </c>
    </row>
    <row r="62" spans="10:24" x14ac:dyDescent="0.45">
      <c r="J62" s="18"/>
      <c r="P62">
        <v>48</v>
      </c>
      <c r="R62" s="133" t="s">
        <v>416</v>
      </c>
      <c r="S62" s="132" t="s">
        <v>417</v>
      </c>
      <c r="T62" t="s">
        <v>401</v>
      </c>
      <c r="U62" t="s">
        <v>376</v>
      </c>
      <c r="V62" t="s">
        <v>334</v>
      </c>
      <c r="W62" t="s">
        <v>372</v>
      </c>
      <c r="X62" t="s">
        <v>367</v>
      </c>
    </row>
    <row r="63" spans="10:24" x14ac:dyDescent="0.45">
      <c r="J63" s="18"/>
      <c r="P63">
        <v>49</v>
      </c>
      <c r="R63" s="133" t="s">
        <v>378</v>
      </c>
      <c r="S63" s="138" t="s">
        <v>475</v>
      </c>
      <c r="T63" t="s">
        <v>469</v>
      </c>
      <c r="U63" t="s">
        <v>384</v>
      </c>
      <c r="V63" t="s">
        <v>349</v>
      </c>
      <c r="W63" t="s">
        <v>357</v>
      </c>
      <c r="X63" t="s">
        <v>351</v>
      </c>
    </row>
    <row r="64" spans="10:24" x14ac:dyDescent="0.45">
      <c r="J64" s="18"/>
      <c r="P64">
        <v>50</v>
      </c>
      <c r="R64" s="133" t="s">
        <v>378</v>
      </c>
      <c r="S64" s="138" t="s">
        <v>475</v>
      </c>
      <c r="T64" t="s">
        <v>469</v>
      </c>
      <c r="U64" t="s">
        <v>384</v>
      </c>
      <c r="V64" t="s">
        <v>349</v>
      </c>
      <c r="W64" t="s">
        <v>357</v>
      </c>
      <c r="X64" t="s">
        <v>363</v>
      </c>
    </row>
    <row r="65" spans="10:24" x14ac:dyDescent="0.45">
      <c r="J65" s="18"/>
      <c r="P65">
        <v>51</v>
      </c>
      <c r="R65" s="133" t="s">
        <v>378</v>
      </c>
      <c r="S65" s="138" t="s">
        <v>475</v>
      </c>
      <c r="T65" t="s">
        <v>469</v>
      </c>
      <c r="U65" t="s">
        <v>384</v>
      </c>
      <c r="V65" t="s">
        <v>349</v>
      </c>
      <c r="W65" t="s">
        <v>357</v>
      </c>
      <c r="X65" t="s">
        <v>367</v>
      </c>
    </row>
    <row r="66" spans="10:24" x14ac:dyDescent="0.45">
      <c r="J66" s="18"/>
      <c r="P66">
        <v>52</v>
      </c>
      <c r="R66" s="133" t="s">
        <v>378</v>
      </c>
      <c r="S66" s="138" t="s">
        <v>475</v>
      </c>
      <c r="T66" t="s">
        <v>469</v>
      </c>
      <c r="U66" t="s">
        <v>384</v>
      </c>
      <c r="V66" t="s">
        <v>349</v>
      </c>
      <c r="W66" t="s">
        <v>372</v>
      </c>
      <c r="X66" t="s">
        <v>351</v>
      </c>
    </row>
    <row r="67" spans="10:24" x14ac:dyDescent="0.45">
      <c r="J67" s="18"/>
      <c r="P67">
        <v>53</v>
      </c>
      <c r="R67" s="133" t="s">
        <v>378</v>
      </c>
      <c r="S67" s="138" t="s">
        <v>475</v>
      </c>
      <c r="T67" t="s">
        <v>469</v>
      </c>
      <c r="U67" t="s">
        <v>384</v>
      </c>
      <c r="V67" t="s">
        <v>349</v>
      </c>
      <c r="W67" t="s">
        <v>372</v>
      </c>
      <c r="X67" t="s">
        <v>363</v>
      </c>
    </row>
    <row r="68" spans="10:24" x14ac:dyDescent="0.45">
      <c r="J68" s="18"/>
      <c r="P68">
        <v>54</v>
      </c>
      <c r="R68" s="133" t="s">
        <v>378</v>
      </c>
      <c r="S68" s="138" t="s">
        <v>475</v>
      </c>
      <c r="T68" t="s">
        <v>469</v>
      </c>
      <c r="U68" t="s">
        <v>384</v>
      </c>
      <c r="V68" t="s">
        <v>349</v>
      </c>
      <c r="W68" t="s">
        <v>372</v>
      </c>
      <c r="X68" t="s">
        <v>367</v>
      </c>
    </row>
    <row r="69" spans="10:24" x14ac:dyDescent="0.45">
      <c r="J69" s="18"/>
      <c r="P69">
        <v>55</v>
      </c>
      <c r="R69" s="133" t="s">
        <v>378</v>
      </c>
      <c r="S69" s="138" t="s">
        <v>475</v>
      </c>
      <c r="T69" t="s">
        <v>469</v>
      </c>
      <c r="U69" t="s">
        <v>384</v>
      </c>
      <c r="V69" t="s">
        <v>334</v>
      </c>
      <c r="W69" t="s">
        <v>357</v>
      </c>
      <c r="X69" t="s">
        <v>351</v>
      </c>
    </row>
    <row r="70" spans="10:24" x14ac:dyDescent="0.45">
      <c r="J70" s="18"/>
      <c r="P70">
        <v>56</v>
      </c>
      <c r="R70" s="133" t="s">
        <v>378</v>
      </c>
      <c r="S70" s="138" t="s">
        <v>475</v>
      </c>
      <c r="T70" t="s">
        <v>469</v>
      </c>
      <c r="U70" t="s">
        <v>384</v>
      </c>
      <c r="V70" t="s">
        <v>334</v>
      </c>
      <c r="W70" t="s">
        <v>357</v>
      </c>
      <c r="X70" t="s">
        <v>363</v>
      </c>
    </row>
    <row r="71" spans="10:24" x14ac:dyDescent="0.45">
      <c r="J71" s="18"/>
      <c r="P71">
        <v>57</v>
      </c>
      <c r="Q71" t="s">
        <v>418</v>
      </c>
      <c r="R71" s="133" t="s">
        <v>378</v>
      </c>
      <c r="S71" s="138" t="s">
        <v>475</v>
      </c>
      <c r="T71" t="s">
        <v>469</v>
      </c>
      <c r="U71" t="s">
        <v>384</v>
      </c>
      <c r="V71" t="s">
        <v>334</v>
      </c>
      <c r="W71" t="s">
        <v>357</v>
      </c>
      <c r="X71" t="s">
        <v>367</v>
      </c>
    </row>
    <row r="72" spans="10:24" x14ac:dyDescent="0.45">
      <c r="J72" s="18"/>
      <c r="P72">
        <v>58</v>
      </c>
      <c r="R72" s="133" t="s">
        <v>378</v>
      </c>
      <c r="S72" s="138" t="s">
        <v>475</v>
      </c>
      <c r="T72" t="s">
        <v>469</v>
      </c>
      <c r="U72" t="s">
        <v>384</v>
      </c>
      <c r="V72" t="s">
        <v>334</v>
      </c>
      <c r="W72" t="s">
        <v>372</v>
      </c>
      <c r="X72" t="s">
        <v>351</v>
      </c>
    </row>
    <row r="73" spans="10:24" x14ac:dyDescent="0.45">
      <c r="J73" s="18"/>
      <c r="P73">
        <v>59</v>
      </c>
      <c r="R73" s="139" t="s">
        <v>378</v>
      </c>
      <c r="S73" s="138" t="s">
        <v>475</v>
      </c>
      <c r="T73" t="s">
        <v>469</v>
      </c>
      <c r="U73" t="s">
        <v>384</v>
      </c>
      <c r="V73" t="s">
        <v>334</v>
      </c>
      <c r="W73" t="s">
        <v>372</v>
      </c>
      <c r="X73" t="s">
        <v>363</v>
      </c>
    </row>
    <row r="74" spans="10:24" x14ac:dyDescent="0.45">
      <c r="J74" s="18"/>
      <c r="P74">
        <v>60</v>
      </c>
      <c r="Q74" t="s">
        <v>419</v>
      </c>
      <c r="R74" s="139" t="s">
        <v>378</v>
      </c>
      <c r="S74" s="138" t="s">
        <v>475</v>
      </c>
      <c r="T74" t="s">
        <v>469</v>
      </c>
      <c r="U74" t="s">
        <v>384</v>
      </c>
      <c r="V74" t="s">
        <v>334</v>
      </c>
      <c r="W74" t="s">
        <v>372</v>
      </c>
      <c r="X74" t="s">
        <v>367</v>
      </c>
    </row>
    <row r="75" spans="10:24" x14ac:dyDescent="0.45">
      <c r="J75" s="18"/>
      <c r="P75">
        <v>61</v>
      </c>
      <c r="R75" s="133" t="s">
        <v>470</v>
      </c>
      <c r="S75" s="138" t="s">
        <v>461</v>
      </c>
      <c r="T75" t="s">
        <v>469</v>
      </c>
      <c r="U75" t="s">
        <v>384</v>
      </c>
      <c r="V75" t="s">
        <v>349</v>
      </c>
      <c r="W75" t="s">
        <v>357</v>
      </c>
      <c r="X75" t="s">
        <v>351</v>
      </c>
    </row>
    <row r="76" spans="10:24" x14ac:dyDescent="0.45">
      <c r="J76" s="18"/>
      <c r="P76">
        <v>62</v>
      </c>
      <c r="R76" s="133" t="s">
        <v>470</v>
      </c>
      <c r="S76" s="138" t="s">
        <v>461</v>
      </c>
      <c r="T76" t="s">
        <v>469</v>
      </c>
      <c r="U76" t="s">
        <v>384</v>
      </c>
      <c r="V76" t="s">
        <v>349</v>
      </c>
      <c r="W76" t="s">
        <v>357</v>
      </c>
      <c r="X76" t="s">
        <v>363</v>
      </c>
    </row>
    <row r="77" spans="10:24" x14ac:dyDescent="0.45">
      <c r="J77" s="18"/>
      <c r="P77">
        <v>63</v>
      </c>
      <c r="R77" s="133" t="s">
        <v>470</v>
      </c>
      <c r="S77" s="138" t="s">
        <v>461</v>
      </c>
      <c r="T77" t="s">
        <v>469</v>
      </c>
      <c r="U77" t="s">
        <v>384</v>
      </c>
      <c r="V77" t="s">
        <v>349</v>
      </c>
      <c r="W77" t="s">
        <v>357</v>
      </c>
      <c r="X77" t="s">
        <v>367</v>
      </c>
    </row>
    <row r="78" spans="10:24" x14ac:dyDescent="0.45">
      <c r="J78" s="18"/>
      <c r="P78">
        <v>64</v>
      </c>
      <c r="R78" s="133" t="s">
        <v>470</v>
      </c>
      <c r="S78" s="138" t="s">
        <v>461</v>
      </c>
      <c r="T78" t="s">
        <v>469</v>
      </c>
      <c r="U78" t="s">
        <v>384</v>
      </c>
      <c r="V78" t="s">
        <v>349</v>
      </c>
      <c r="W78" t="s">
        <v>372</v>
      </c>
      <c r="X78" t="s">
        <v>351</v>
      </c>
    </row>
    <row r="79" spans="10:24" x14ac:dyDescent="0.45">
      <c r="J79" s="18"/>
      <c r="P79">
        <v>65</v>
      </c>
      <c r="R79" s="133" t="s">
        <v>470</v>
      </c>
      <c r="S79" s="138" t="s">
        <v>461</v>
      </c>
      <c r="T79" t="s">
        <v>469</v>
      </c>
      <c r="U79" t="s">
        <v>384</v>
      </c>
      <c r="V79" t="s">
        <v>349</v>
      </c>
      <c r="W79" t="s">
        <v>372</v>
      </c>
      <c r="X79" t="s">
        <v>363</v>
      </c>
    </row>
    <row r="80" spans="10:24" x14ac:dyDescent="0.45">
      <c r="J80" s="18"/>
      <c r="P80">
        <v>66</v>
      </c>
      <c r="R80" s="133" t="s">
        <v>470</v>
      </c>
      <c r="S80" s="138" t="s">
        <v>461</v>
      </c>
      <c r="T80" t="s">
        <v>469</v>
      </c>
      <c r="U80" t="s">
        <v>384</v>
      </c>
      <c r="V80" t="s">
        <v>349</v>
      </c>
      <c r="W80" t="s">
        <v>372</v>
      </c>
      <c r="X80" t="s">
        <v>367</v>
      </c>
    </row>
    <row r="81" spans="10:24" x14ac:dyDescent="0.45">
      <c r="J81" s="18"/>
      <c r="P81">
        <v>67</v>
      </c>
      <c r="R81" s="133" t="s">
        <v>470</v>
      </c>
      <c r="S81" s="138" t="s">
        <v>461</v>
      </c>
      <c r="T81" t="s">
        <v>469</v>
      </c>
      <c r="U81" t="s">
        <v>384</v>
      </c>
      <c r="V81" t="s">
        <v>334</v>
      </c>
      <c r="W81" t="s">
        <v>357</v>
      </c>
      <c r="X81" t="s">
        <v>351</v>
      </c>
    </row>
    <row r="82" spans="10:24" x14ac:dyDescent="0.45">
      <c r="J82" s="18"/>
      <c r="P82">
        <v>68</v>
      </c>
      <c r="R82" s="133" t="s">
        <v>470</v>
      </c>
      <c r="S82" s="138" t="s">
        <v>461</v>
      </c>
      <c r="T82" t="s">
        <v>469</v>
      </c>
      <c r="U82" t="s">
        <v>384</v>
      </c>
      <c r="V82" t="s">
        <v>334</v>
      </c>
      <c r="W82" t="s">
        <v>357</v>
      </c>
      <c r="X82" t="s">
        <v>363</v>
      </c>
    </row>
    <row r="83" spans="10:24" x14ac:dyDescent="0.45">
      <c r="J83" s="18"/>
      <c r="P83">
        <v>69</v>
      </c>
      <c r="Q83" t="s">
        <v>471</v>
      </c>
      <c r="R83" s="133" t="s">
        <v>470</v>
      </c>
      <c r="S83" s="138" t="s">
        <v>461</v>
      </c>
      <c r="T83" t="s">
        <v>469</v>
      </c>
      <c r="U83" t="s">
        <v>384</v>
      </c>
      <c r="V83" t="s">
        <v>334</v>
      </c>
      <c r="W83" t="s">
        <v>357</v>
      </c>
      <c r="X83" t="s">
        <v>367</v>
      </c>
    </row>
    <row r="84" spans="10:24" x14ac:dyDescent="0.45">
      <c r="J84" s="18"/>
      <c r="P84">
        <v>70</v>
      </c>
      <c r="R84" s="133" t="s">
        <v>470</v>
      </c>
      <c r="S84" s="138" t="s">
        <v>461</v>
      </c>
      <c r="T84" t="s">
        <v>469</v>
      </c>
      <c r="U84" t="s">
        <v>384</v>
      </c>
      <c r="V84" t="s">
        <v>334</v>
      </c>
      <c r="W84" t="s">
        <v>372</v>
      </c>
      <c r="X84" t="s">
        <v>351</v>
      </c>
    </row>
    <row r="85" spans="10:24" x14ac:dyDescent="0.45">
      <c r="J85" s="18"/>
      <c r="P85">
        <v>71</v>
      </c>
      <c r="R85" s="133" t="s">
        <v>470</v>
      </c>
      <c r="S85" s="138" t="s">
        <v>461</v>
      </c>
      <c r="T85" t="s">
        <v>469</v>
      </c>
      <c r="U85" t="s">
        <v>384</v>
      </c>
      <c r="V85" t="s">
        <v>334</v>
      </c>
      <c r="W85" t="s">
        <v>372</v>
      </c>
      <c r="X85" t="s">
        <v>363</v>
      </c>
    </row>
    <row r="86" spans="10:24" x14ac:dyDescent="0.45">
      <c r="P86">
        <v>72</v>
      </c>
      <c r="Q86" s="140" t="s">
        <v>473</v>
      </c>
      <c r="R86" s="133" t="s">
        <v>470</v>
      </c>
      <c r="S86" s="138" t="s">
        <v>461</v>
      </c>
      <c r="T86" t="s">
        <v>469</v>
      </c>
      <c r="U86" t="s">
        <v>384</v>
      </c>
      <c r="V86" t="s">
        <v>334</v>
      </c>
      <c r="W86" t="s">
        <v>372</v>
      </c>
      <c r="X86" t="s">
        <v>367</v>
      </c>
    </row>
    <row r="87" spans="10:24" x14ac:dyDescent="0.45">
      <c r="P87">
        <v>73</v>
      </c>
      <c r="R87" s="139" t="s">
        <v>420</v>
      </c>
      <c r="S87" s="132" t="s">
        <v>462</v>
      </c>
      <c r="T87" t="s">
        <v>469</v>
      </c>
      <c r="U87" t="s">
        <v>384</v>
      </c>
      <c r="V87" t="s">
        <v>349</v>
      </c>
      <c r="W87" t="s">
        <v>357</v>
      </c>
      <c r="X87" t="s">
        <v>351</v>
      </c>
    </row>
    <row r="88" spans="10:24" x14ac:dyDescent="0.45">
      <c r="P88">
        <v>74</v>
      </c>
      <c r="R88" s="139" t="s">
        <v>389</v>
      </c>
      <c r="S88" s="132" t="s">
        <v>462</v>
      </c>
      <c r="T88" t="s">
        <v>469</v>
      </c>
      <c r="U88" t="s">
        <v>384</v>
      </c>
      <c r="V88" t="s">
        <v>349</v>
      </c>
      <c r="W88" t="s">
        <v>357</v>
      </c>
      <c r="X88" t="s">
        <v>363</v>
      </c>
    </row>
    <row r="89" spans="10:24" x14ac:dyDescent="0.45">
      <c r="P89">
        <v>75</v>
      </c>
      <c r="R89" s="139" t="s">
        <v>389</v>
      </c>
      <c r="S89" s="132" t="s">
        <v>462</v>
      </c>
      <c r="T89" t="s">
        <v>469</v>
      </c>
      <c r="U89" t="s">
        <v>384</v>
      </c>
      <c r="V89" t="s">
        <v>349</v>
      </c>
      <c r="W89" t="s">
        <v>357</v>
      </c>
      <c r="X89" t="s">
        <v>367</v>
      </c>
    </row>
    <row r="90" spans="10:24" x14ac:dyDescent="0.45">
      <c r="P90">
        <v>76</v>
      </c>
      <c r="R90" s="139" t="s">
        <v>389</v>
      </c>
      <c r="S90" s="132" t="s">
        <v>462</v>
      </c>
      <c r="T90" t="s">
        <v>469</v>
      </c>
      <c r="U90" t="s">
        <v>384</v>
      </c>
      <c r="V90" t="s">
        <v>349</v>
      </c>
      <c r="W90" t="s">
        <v>372</v>
      </c>
      <c r="X90" t="s">
        <v>351</v>
      </c>
    </row>
    <row r="91" spans="10:24" x14ac:dyDescent="0.45">
      <c r="P91">
        <v>77</v>
      </c>
      <c r="R91" s="139" t="s">
        <v>389</v>
      </c>
      <c r="S91" s="132" t="s">
        <v>462</v>
      </c>
      <c r="T91" t="s">
        <v>469</v>
      </c>
      <c r="U91" t="s">
        <v>384</v>
      </c>
      <c r="V91" t="s">
        <v>349</v>
      </c>
      <c r="W91" t="s">
        <v>372</v>
      </c>
      <c r="X91" t="s">
        <v>363</v>
      </c>
    </row>
    <row r="92" spans="10:24" x14ac:dyDescent="0.45">
      <c r="P92">
        <v>78</v>
      </c>
      <c r="R92" s="139" t="s">
        <v>389</v>
      </c>
      <c r="S92" s="132" t="s">
        <v>462</v>
      </c>
      <c r="T92" t="s">
        <v>469</v>
      </c>
      <c r="U92" t="s">
        <v>384</v>
      </c>
      <c r="V92" t="s">
        <v>349</v>
      </c>
      <c r="W92" t="s">
        <v>372</v>
      </c>
      <c r="X92" t="s">
        <v>367</v>
      </c>
    </row>
    <row r="93" spans="10:24" x14ac:dyDescent="0.45">
      <c r="P93">
        <v>79</v>
      </c>
      <c r="R93" s="139" t="s">
        <v>389</v>
      </c>
      <c r="S93" s="132" t="s">
        <v>462</v>
      </c>
      <c r="T93" t="s">
        <v>469</v>
      </c>
      <c r="U93" t="s">
        <v>384</v>
      </c>
      <c r="V93" t="s">
        <v>334</v>
      </c>
      <c r="W93" t="s">
        <v>357</v>
      </c>
      <c r="X93" t="s">
        <v>351</v>
      </c>
    </row>
    <row r="94" spans="10:24" x14ac:dyDescent="0.45">
      <c r="P94">
        <v>80</v>
      </c>
      <c r="R94" s="139" t="s">
        <v>389</v>
      </c>
      <c r="S94" s="132" t="s">
        <v>462</v>
      </c>
      <c r="T94" t="s">
        <v>469</v>
      </c>
      <c r="U94" t="s">
        <v>384</v>
      </c>
      <c r="V94" t="s">
        <v>334</v>
      </c>
      <c r="W94" t="s">
        <v>357</v>
      </c>
      <c r="X94" t="s">
        <v>363</v>
      </c>
    </row>
    <row r="95" spans="10:24" x14ac:dyDescent="0.45">
      <c r="P95">
        <v>81</v>
      </c>
      <c r="Q95" t="s">
        <v>418</v>
      </c>
      <c r="R95" s="139" t="s">
        <v>389</v>
      </c>
      <c r="S95" s="132" t="s">
        <v>462</v>
      </c>
      <c r="T95" t="s">
        <v>469</v>
      </c>
      <c r="U95" t="s">
        <v>384</v>
      </c>
      <c r="V95" t="s">
        <v>334</v>
      </c>
      <c r="W95" t="s">
        <v>357</v>
      </c>
      <c r="X95" t="s">
        <v>367</v>
      </c>
    </row>
    <row r="96" spans="10:24" x14ac:dyDescent="0.45">
      <c r="P96">
        <v>82</v>
      </c>
      <c r="R96" s="139" t="s">
        <v>389</v>
      </c>
      <c r="S96" s="132" t="s">
        <v>462</v>
      </c>
      <c r="T96" t="s">
        <v>469</v>
      </c>
      <c r="U96" t="s">
        <v>384</v>
      </c>
      <c r="V96" t="s">
        <v>334</v>
      </c>
      <c r="W96" t="s">
        <v>372</v>
      </c>
      <c r="X96" t="s">
        <v>351</v>
      </c>
    </row>
    <row r="97" spans="16:24" x14ac:dyDescent="0.45">
      <c r="P97">
        <v>83</v>
      </c>
      <c r="R97" s="139" t="s">
        <v>389</v>
      </c>
      <c r="S97" s="132" t="s">
        <v>462</v>
      </c>
      <c r="T97" t="s">
        <v>469</v>
      </c>
      <c r="U97" t="s">
        <v>384</v>
      </c>
      <c r="V97" t="s">
        <v>334</v>
      </c>
      <c r="W97" t="s">
        <v>372</v>
      </c>
      <c r="X97" t="s">
        <v>363</v>
      </c>
    </row>
    <row r="98" spans="16:24" x14ac:dyDescent="0.45">
      <c r="P98">
        <v>84</v>
      </c>
      <c r="Q98" t="s">
        <v>419</v>
      </c>
      <c r="R98" s="139" t="s">
        <v>389</v>
      </c>
      <c r="S98" s="132" t="s">
        <v>462</v>
      </c>
      <c r="T98" t="s">
        <v>469</v>
      </c>
      <c r="U98" t="s">
        <v>384</v>
      </c>
      <c r="V98" t="s">
        <v>334</v>
      </c>
      <c r="W98" t="s">
        <v>372</v>
      </c>
      <c r="X98" t="s">
        <v>367</v>
      </c>
    </row>
    <row r="99" spans="16:24" x14ac:dyDescent="0.45">
      <c r="P99">
        <v>85</v>
      </c>
      <c r="R99" s="139" t="s">
        <v>388</v>
      </c>
      <c r="S99" s="132" t="s">
        <v>464</v>
      </c>
      <c r="T99" t="s">
        <v>469</v>
      </c>
      <c r="U99" t="s">
        <v>384</v>
      </c>
      <c r="V99" t="s">
        <v>349</v>
      </c>
      <c r="W99" t="s">
        <v>357</v>
      </c>
      <c r="X99" t="s">
        <v>351</v>
      </c>
    </row>
    <row r="100" spans="16:24" x14ac:dyDescent="0.45">
      <c r="P100">
        <v>86</v>
      </c>
      <c r="R100" s="139" t="s">
        <v>388</v>
      </c>
      <c r="S100" s="132" t="s">
        <v>464</v>
      </c>
      <c r="T100" t="s">
        <v>469</v>
      </c>
      <c r="U100" t="s">
        <v>384</v>
      </c>
      <c r="V100" t="s">
        <v>349</v>
      </c>
      <c r="W100" t="s">
        <v>357</v>
      </c>
      <c r="X100" t="s">
        <v>363</v>
      </c>
    </row>
    <row r="101" spans="16:24" x14ac:dyDescent="0.45">
      <c r="P101">
        <v>87</v>
      </c>
      <c r="R101" s="139" t="s">
        <v>388</v>
      </c>
      <c r="S101" s="132" t="s">
        <v>464</v>
      </c>
      <c r="T101" t="s">
        <v>469</v>
      </c>
      <c r="U101" t="s">
        <v>384</v>
      </c>
      <c r="V101" t="s">
        <v>349</v>
      </c>
      <c r="W101" t="s">
        <v>357</v>
      </c>
      <c r="X101" t="s">
        <v>367</v>
      </c>
    </row>
    <row r="102" spans="16:24" x14ac:dyDescent="0.45">
      <c r="P102">
        <v>88</v>
      </c>
      <c r="R102" s="139" t="s">
        <v>388</v>
      </c>
      <c r="S102" s="132" t="s">
        <v>464</v>
      </c>
      <c r="T102" t="s">
        <v>469</v>
      </c>
      <c r="U102" t="s">
        <v>384</v>
      </c>
      <c r="V102" t="s">
        <v>349</v>
      </c>
      <c r="W102" t="s">
        <v>372</v>
      </c>
      <c r="X102" t="s">
        <v>351</v>
      </c>
    </row>
    <row r="103" spans="16:24" x14ac:dyDescent="0.45">
      <c r="P103">
        <v>89</v>
      </c>
      <c r="R103" s="139" t="s">
        <v>388</v>
      </c>
      <c r="S103" s="132" t="s">
        <v>464</v>
      </c>
      <c r="T103" t="s">
        <v>469</v>
      </c>
      <c r="U103" t="s">
        <v>384</v>
      </c>
      <c r="V103" t="s">
        <v>349</v>
      </c>
      <c r="W103" t="s">
        <v>372</v>
      </c>
      <c r="X103" t="s">
        <v>363</v>
      </c>
    </row>
    <row r="104" spans="16:24" x14ac:dyDescent="0.45">
      <c r="P104">
        <v>90</v>
      </c>
      <c r="R104" s="139" t="s">
        <v>388</v>
      </c>
      <c r="S104" s="132" t="s">
        <v>464</v>
      </c>
      <c r="T104" t="s">
        <v>469</v>
      </c>
      <c r="U104" t="s">
        <v>384</v>
      </c>
      <c r="V104" t="s">
        <v>349</v>
      </c>
      <c r="W104" t="s">
        <v>372</v>
      </c>
      <c r="X104" t="s">
        <v>367</v>
      </c>
    </row>
    <row r="105" spans="16:24" x14ac:dyDescent="0.45">
      <c r="P105">
        <v>91</v>
      </c>
      <c r="R105" s="139" t="s">
        <v>388</v>
      </c>
      <c r="S105" s="132" t="s">
        <v>464</v>
      </c>
      <c r="T105" t="s">
        <v>469</v>
      </c>
      <c r="U105" t="s">
        <v>384</v>
      </c>
      <c r="V105" t="s">
        <v>334</v>
      </c>
      <c r="W105" t="s">
        <v>357</v>
      </c>
      <c r="X105" t="s">
        <v>351</v>
      </c>
    </row>
    <row r="106" spans="16:24" x14ac:dyDescent="0.45">
      <c r="P106">
        <v>92</v>
      </c>
      <c r="R106" s="139" t="s">
        <v>388</v>
      </c>
      <c r="S106" s="132" t="s">
        <v>464</v>
      </c>
      <c r="T106" t="s">
        <v>469</v>
      </c>
      <c r="U106" t="s">
        <v>384</v>
      </c>
      <c r="V106" t="s">
        <v>334</v>
      </c>
      <c r="W106" t="s">
        <v>357</v>
      </c>
      <c r="X106" t="s">
        <v>363</v>
      </c>
    </row>
    <row r="107" spans="16:24" x14ac:dyDescent="0.45">
      <c r="P107">
        <v>93</v>
      </c>
      <c r="Q107" t="s">
        <v>418</v>
      </c>
      <c r="R107" s="139" t="s">
        <v>388</v>
      </c>
      <c r="S107" s="132" t="s">
        <v>464</v>
      </c>
      <c r="T107" t="s">
        <v>469</v>
      </c>
      <c r="U107" t="s">
        <v>384</v>
      </c>
      <c r="V107" t="s">
        <v>334</v>
      </c>
      <c r="W107" t="s">
        <v>357</v>
      </c>
      <c r="X107" t="s">
        <v>367</v>
      </c>
    </row>
    <row r="108" spans="16:24" x14ac:dyDescent="0.45">
      <c r="P108">
        <v>94</v>
      </c>
      <c r="R108" s="139" t="s">
        <v>388</v>
      </c>
      <c r="S108" s="132" t="s">
        <v>464</v>
      </c>
      <c r="T108" t="s">
        <v>469</v>
      </c>
      <c r="U108" t="s">
        <v>384</v>
      </c>
      <c r="V108" t="s">
        <v>334</v>
      </c>
      <c r="W108" t="s">
        <v>372</v>
      </c>
      <c r="X108" t="s">
        <v>351</v>
      </c>
    </row>
    <row r="109" spans="16:24" x14ac:dyDescent="0.45">
      <c r="P109">
        <v>95</v>
      </c>
      <c r="R109" s="139" t="s">
        <v>388</v>
      </c>
      <c r="S109" s="132" t="s">
        <v>464</v>
      </c>
      <c r="T109" t="s">
        <v>469</v>
      </c>
      <c r="U109" t="s">
        <v>384</v>
      </c>
      <c r="V109" t="s">
        <v>334</v>
      </c>
      <c r="W109" t="s">
        <v>372</v>
      </c>
      <c r="X109" t="s">
        <v>363</v>
      </c>
    </row>
    <row r="110" spans="16:24" x14ac:dyDescent="0.45">
      <c r="P110">
        <v>96</v>
      </c>
      <c r="Q110" t="s">
        <v>419</v>
      </c>
      <c r="R110" s="139" t="s">
        <v>388</v>
      </c>
      <c r="S110" s="132" t="s">
        <v>464</v>
      </c>
      <c r="T110" t="s">
        <v>469</v>
      </c>
      <c r="U110" t="s">
        <v>384</v>
      </c>
      <c r="V110" t="s">
        <v>334</v>
      </c>
      <c r="W110" t="s">
        <v>372</v>
      </c>
      <c r="X110" t="s">
        <v>367</v>
      </c>
    </row>
    <row r="111" spans="16:24" x14ac:dyDescent="0.45">
      <c r="P111">
        <v>97</v>
      </c>
      <c r="R111" s="146" t="s">
        <v>486</v>
      </c>
      <c r="S111" s="132" t="s">
        <v>421</v>
      </c>
      <c r="T111" t="s">
        <v>401</v>
      </c>
      <c r="U111" t="s">
        <v>392</v>
      </c>
      <c r="V111" t="s">
        <v>349</v>
      </c>
      <c r="W111" t="s">
        <v>357</v>
      </c>
      <c r="X111" t="s">
        <v>351</v>
      </c>
    </row>
    <row r="112" spans="16:24" x14ac:dyDescent="0.45">
      <c r="P112">
        <v>98</v>
      </c>
      <c r="R112" s="146" t="s">
        <v>486</v>
      </c>
      <c r="S112" s="132" t="s">
        <v>421</v>
      </c>
      <c r="T112" t="s">
        <v>401</v>
      </c>
      <c r="U112" t="s">
        <v>392</v>
      </c>
      <c r="V112" t="s">
        <v>349</v>
      </c>
      <c r="W112" t="s">
        <v>357</v>
      </c>
      <c r="X112" t="s">
        <v>363</v>
      </c>
    </row>
    <row r="113" spans="16:24" x14ac:dyDescent="0.45">
      <c r="P113">
        <v>99</v>
      </c>
      <c r="R113" s="147" t="s">
        <v>486</v>
      </c>
      <c r="S113" s="132" t="s">
        <v>421</v>
      </c>
      <c r="T113" t="s">
        <v>401</v>
      </c>
      <c r="U113" t="s">
        <v>392</v>
      </c>
      <c r="V113" t="s">
        <v>349</v>
      </c>
      <c r="W113" t="s">
        <v>357</v>
      </c>
      <c r="X113" t="s">
        <v>367</v>
      </c>
    </row>
    <row r="114" spans="16:24" x14ac:dyDescent="0.45">
      <c r="P114">
        <v>100</v>
      </c>
      <c r="R114" s="147" t="s">
        <v>486</v>
      </c>
      <c r="S114" s="132" t="s">
        <v>421</v>
      </c>
      <c r="T114" t="s">
        <v>401</v>
      </c>
      <c r="U114" t="s">
        <v>392</v>
      </c>
      <c r="V114" t="s">
        <v>349</v>
      </c>
      <c r="W114" t="s">
        <v>372</v>
      </c>
      <c r="X114" t="s">
        <v>351</v>
      </c>
    </row>
    <row r="115" spans="16:24" x14ac:dyDescent="0.45">
      <c r="P115">
        <v>101</v>
      </c>
      <c r="R115" s="147" t="s">
        <v>486</v>
      </c>
      <c r="S115" s="132" t="s">
        <v>421</v>
      </c>
      <c r="T115" t="s">
        <v>401</v>
      </c>
      <c r="U115" t="s">
        <v>392</v>
      </c>
      <c r="V115" t="s">
        <v>349</v>
      </c>
      <c r="W115" t="s">
        <v>372</v>
      </c>
      <c r="X115" t="s">
        <v>363</v>
      </c>
    </row>
    <row r="116" spans="16:24" x14ac:dyDescent="0.45">
      <c r="P116">
        <v>102</v>
      </c>
      <c r="R116" s="147" t="s">
        <v>486</v>
      </c>
      <c r="S116" s="132" t="s">
        <v>421</v>
      </c>
      <c r="T116" t="s">
        <v>401</v>
      </c>
      <c r="U116" t="s">
        <v>392</v>
      </c>
      <c r="V116" t="s">
        <v>349</v>
      </c>
      <c r="W116" t="s">
        <v>372</v>
      </c>
      <c r="X116" t="s">
        <v>367</v>
      </c>
    </row>
    <row r="117" spans="16:24" x14ac:dyDescent="0.45">
      <c r="P117">
        <v>103</v>
      </c>
      <c r="R117" s="147" t="s">
        <v>486</v>
      </c>
      <c r="S117" s="132" t="s">
        <v>421</v>
      </c>
      <c r="T117" t="s">
        <v>401</v>
      </c>
      <c r="U117" t="s">
        <v>392</v>
      </c>
      <c r="V117" t="s">
        <v>334</v>
      </c>
      <c r="W117" t="s">
        <v>357</v>
      </c>
      <c r="X117" t="s">
        <v>351</v>
      </c>
    </row>
    <row r="118" spans="16:24" x14ac:dyDescent="0.45">
      <c r="P118">
        <v>104</v>
      </c>
      <c r="R118" s="147" t="s">
        <v>486</v>
      </c>
      <c r="S118" s="132" t="s">
        <v>421</v>
      </c>
      <c r="T118" t="s">
        <v>401</v>
      </c>
      <c r="U118" t="s">
        <v>392</v>
      </c>
      <c r="V118" t="s">
        <v>334</v>
      </c>
      <c r="W118" t="s">
        <v>357</v>
      </c>
      <c r="X118" t="s">
        <v>363</v>
      </c>
    </row>
    <row r="119" spans="16:24" x14ac:dyDescent="0.45">
      <c r="P119">
        <v>105</v>
      </c>
      <c r="Q119" t="s">
        <v>418</v>
      </c>
      <c r="R119" s="147" t="s">
        <v>486</v>
      </c>
      <c r="S119" s="132" t="s">
        <v>421</v>
      </c>
      <c r="T119" t="s">
        <v>401</v>
      </c>
      <c r="U119" t="s">
        <v>392</v>
      </c>
      <c r="V119" t="s">
        <v>334</v>
      </c>
      <c r="W119" t="s">
        <v>357</v>
      </c>
      <c r="X119" t="s">
        <v>367</v>
      </c>
    </row>
    <row r="120" spans="16:24" x14ac:dyDescent="0.45">
      <c r="P120">
        <v>106</v>
      </c>
      <c r="R120" s="147" t="s">
        <v>486</v>
      </c>
      <c r="S120" s="132" t="s">
        <v>421</v>
      </c>
      <c r="T120" t="s">
        <v>401</v>
      </c>
      <c r="U120" t="s">
        <v>392</v>
      </c>
      <c r="V120" t="s">
        <v>334</v>
      </c>
      <c r="W120" t="s">
        <v>372</v>
      </c>
      <c r="X120" t="s">
        <v>351</v>
      </c>
    </row>
    <row r="121" spans="16:24" x14ac:dyDescent="0.45">
      <c r="P121">
        <v>107</v>
      </c>
      <c r="Q121" t="s">
        <v>415</v>
      </c>
      <c r="R121" s="147" t="s">
        <v>487</v>
      </c>
      <c r="S121" s="132" t="s">
        <v>489</v>
      </c>
      <c r="T121" t="s">
        <v>401</v>
      </c>
      <c r="U121" t="s">
        <v>392</v>
      </c>
      <c r="V121" t="s">
        <v>334</v>
      </c>
      <c r="W121" t="s">
        <v>372</v>
      </c>
      <c r="X121" t="s">
        <v>363</v>
      </c>
    </row>
    <row r="122" spans="16:24" x14ac:dyDescent="0.45">
      <c r="P122">
        <v>108</v>
      </c>
      <c r="Q122" t="s">
        <v>419</v>
      </c>
      <c r="R122" s="147" t="s">
        <v>486</v>
      </c>
      <c r="S122" s="132" t="s">
        <v>421</v>
      </c>
      <c r="T122" t="s">
        <v>401</v>
      </c>
      <c r="U122" t="s">
        <v>392</v>
      </c>
      <c r="V122" t="s">
        <v>334</v>
      </c>
      <c r="W122" t="s">
        <v>372</v>
      </c>
      <c r="X122" t="s">
        <v>367</v>
      </c>
    </row>
    <row r="123" spans="16:24" x14ac:dyDescent="0.45">
      <c r="P123">
        <v>109</v>
      </c>
      <c r="Q123" t="s">
        <v>422</v>
      </c>
      <c r="R123" s="139" t="s">
        <v>423</v>
      </c>
      <c r="S123" t="s">
        <v>424</v>
      </c>
      <c r="T123" t="s">
        <v>424</v>
      </c>
      <c r="U123" t="s">
        <v>424</v>
      </c>
      <c r="V123" t="s">
        <v>425</v>
      </c>
      <c r="W123" t="s">
        <v>357</v>
      </c>
      <c r="X123" t="s">
        <v>351</v>
      </c>
    </row>
    <row r="124" spans="16:24" x14ac:dyDescent="0.45">
      <c r="P124">
        <v>110</v>
      </c>
      <c r="Q124" t="s">
        <v>426</v>
      </c>
      <c r="R124" s="139" t="s">
        <v>423</v>
      </c>
      <c r="S124" t="s">
        <v>424</v>
      </c>
      <c r="T124" t="s">
        <v>424</v>
      </c>
      <c r="U124" t="s">
        <v>424</v>
      </c>
      <c r="V124" t="s">
        <v>425</v>
      </c>
      <c r="W124" t="s">
        <v>357</v>
      </c>
      <c r="X124" t="s">
        <v>363</v>
      </c>
    </row>
    <row r="125" spans="16:24" x14ac:dyDescent="0.45">
      <c r="P125">
        <v>111</v>
      </c>
      <c r="Q125" t="s">
        <v>427</v>
      </c>
      <c r="R125" s="139" t="s">
        <v>423</v>
      </c>
      <c r="S125" t="s">
        <v>424</v>
      </c>
      <c r="T125" t="s">
        <v>424</v>
      </c>
      <c r="U125" t="s">
        <v>424</v>
      </c>
      <c r="V125" t="s">
        <v>425</v>
      </c>
      <c r="W125" t="s">
        <v>357</v>
      </c>
      <c r="X125" t="s">
        <v>367</v>
      </c>
    </row>
    <row r="126" spans="16:24" x14ac:dyDescent="0.45">
      <c r="P126">
        <v>112</v>
      </c>
      <c r="Q126" t="s">
        <v>428</v>
      </c>
      <c r="R126" s="139" t="s">
        <v>423</v>
      </c>
      <c r="S126" t="s">
        <v>424</v>
      </c>
      <c r="T126" t="s">
        <v>424</v>
      </c>
      <c r="U126" t="s">
        <v>424</v>
      </c>
      <c r="V126" t="s">
        <v>425</v>
      </c>
      <c r="W126" t="s">
        <v>357</v>
      </c>
      <c r="X126" t="s">
        <v>425</v>
      </c>
    </row>
    <row r="127" spans="16:24" x14ac:dyDescent="0.45">
      <c r="P127">
        <v>113</v>
      </c>
      <c r="Q127" t="s">
        <v>429</v>
      </c>
      <c r="R127" s="139" t="s">
        <v>423</v>
      </c>
      <c r="S127" t="s">
        <v>424</v>
      </c>
      <c r="T127" t="s">
        <v>424</v>
      </c>
      <c r="U127" t="s">
        <v>424</v>
      </c>
      <c r="V127" t="s">
        <v>425</v>
      </c>
      <c r="W127" t="s">
        <v>372</v>
      </c>
      <c r="X127" t="s">
        <v>351</v>
      </c>
    </row>
    <row r="128" spans="16:24" x14ac:dyDescent="0.45">
      <c r="P128">
        <v>114</v>
      </c>
      <c r="Q128" t="s">
        <v>430</v>
      </c>
      <c r="R128" s="139" t="s">
        <v>423</v>
      </c>
      <c r="S128" t="s">
        <v>424</v>
      </c>
      <c r="T128" t="s">
        <v>424</v>
      </c>
      <c r="U128" t="s">
        <v>424</v>
      </c>
      <c r="V128" t="s">
        <v>425</v>
      </c>
      <c r="W128" t="s">
        <v>372</v>
      </c>
      <c r="X128" t="s">
        <v>363</v>
      </c>
    </row>
    <row r="129" spans="16:24" x14ac:dyDescent="0.45">
      <c r="P129">
        <v>115</v>
      </c>
      <c r="Q129" t="s">
        <v>431</v>
      </c>
      <c r="R129" s="139" t="s">
        <v>423</v>
      </c>
      <c r="S129" t="s">
        <v>424</v>
      </c>
      <c r="T129" t="s">
        <v>424</v>
      </c>
      <c r="U129" t="s">
        <v>424</v>
      </c>
      <c r="V129" t="s">
        <v>425</v>
      </c>
      <c r="W129" t="s">
        <v>372</v>
      </c>
      <c r="X129" t="s">
        <v>367</v>
      </c>
    </row>
    <row r="130" spans="16:24" x14ac:dyDescent="0.45">
      <c r="P130">
        <v>116</v>
      </c>
      <c r="Q130" t="s">
        <v>432</v>
      </c>
      <c r="R130" s="139" t="s">
        <v>423</v>
      </c>
      <c r="S130" t="s">
        <v>424</v>
      </c>
      <c r="T130" t="s">
        <v>424</v>
      </c>
      <c r="U130" t="s">
        <v>424</v>
      </c>
      <c r="V130" t="s">
        <v>425</v>
      </c>
      <c r="W130" t="s">
        <v>372</v>
      </c>
      <c r="X130" t="s">
        <v>425</v>
      </c>
    </row>
    <row r="131" spans="16:24" x14ac:dyDescent="0.45">
      <c r="P131">
        <v>117</v>
      </c>
      <c r="Q131" t="s">
        <v>433</v>
      </c>
      <c r="R131" s="139" t="s">
        <v>423</v>
      </c>
      <c r="S131" t="s">
        <v>424</v>
      </c>
      <c r="T131" t="s">
        <v>424</v>
      </c>
      <c r="U131" t="s">
        <v>424</v>
      </c>
      <c r="V131" t="s">
        <v>425</v>
      </c>
      <c r="W131" t="s">
        <v>425</v>
      </c>
      <c r="X131" t="s">
        <v>363</v>
      </c>
    </row>
    <row r="132" spans="16:24" x14ac:dyDescent="0.45">
      <c r="P132">
        <v>118</v>
      </c>
      <c r="Q132" t="s">
        <v>434</v>
      </c>
      <c r="R132" s="139" t="s">
        <v>423</v>
      </c>
      <c r="S132" t="s">
        <v>424</v>
      </c>
      <c r="T132" t="s">
        <v>424</v>
      </c>
      <c r="U132" t="s">
        <v>424</v>
      </c>
      <c r="V132" t="s">
        <v>425</v>
      </c>
      <c r="W132" t="s">
        <v>425</v>
      </c>
      <c r="X132" t="s">
        <v>367</v>
      </c>
    </row>
    <row r="133" spans="16:24" x14ac:dyDescent="0.45">
      <c r="P133">
        <v>119</v>
      </c>
      <c r="Q133" t="s">
        <v>435</v>
      </c>
      <c r="R133" s="139" t="s">
        <v>423</v>
      </c>
      <c r="S133" t="s">
        <v>424</v>
      </c>
      <c r="T133" t="s">
        <v>424</v>
      </c>
      <c r="U133" t="s">
        <v>424</v>
      </c>
      <c r="V133" t="s">
        <v>425</v>
      </c>
      <c r="W133" t="s">
        <v>425</v>
      </c>
      <c r="X133" t="s">
        <v>351</v>
      </c>
    </row>
    <row r="134" spans="16:24" x14ac:dyDescent="0.45">
      <c r="P134">
        <v>120</v>
      </c>
      <c r="Q134" t="s">
        <v>436</v>
      </c>
      <c r="R134" s="139" t="s">
        <v>423</v>
      </c>
      <c r="S134" t="s">
        <v>424</v>
      </c>
      <c r="T134" t="s">
        <v>424</v>
      </c>
      <c r="U134" t="s">
        <v>424</v>
      </c>
      <c r="V134" t="s">
        <v>425</v>
      </c>
      <c r="W134" t="s">
        <v>425</v>
      </c>
      <c r="X134" t="s">
        <v>425</v>
      </c>
    </row>
    <row r="135" spans="16:24" x14ac:dyDescent="0.45">
      <c r="P135">
        <v>121</v>
      </c>
      <c r="Q135" t="s">
        <v>437</v>
      </c>
      <c r="R135" s="139" t="s">
        <v>423</v>
      </c>
      <c r="S135" t="s">
        <v>424</v>
      </c>
      <c r="T135" t="s">
        <v>424</v>
      </c>
      <c r="U135" t="s">
        <v>424</v>
      </c>
      <c r="V135" t="s">
        <v>349</v>
      </c>
      <c r="W135" t="s">
        <v>425</v>
      </c>
      <c r="X135" t="s">
        <v>351</v>
      </c>
    </row>
    <row r="136" spans="16:24" x14ac:dyDescent="0.45">
      <c r="P136">
        <v>122</v>
      </c>
      <c r="Q136" t="s">
        <v>438</v>
      </c>
      <c r="R136" s="139" t="s">
        <v>423</v>
      </c>
      <c r="S136" t="s">
        <v>424</v>
      </c>
      <c r="T136" t="s">
        <v>424</v>
      </c>
      <c r="U136" t="s">
        <v>424</v>
      </c>
      <c r="V136" t="s">
        <v>349</v>
      </c>
      <c r="W136" t="s">
        <v>425</v>
      </c>
      <c r="X136" t="s">
        <v>363</v>
      </c>
    </row>
    <row r="137" spans="16:24" x14ac:dyDescent="0.45">
      <c r="P137">
        <v>123</v>
      </c>
      <c r="Q137" t="s">
        <v>439</v>
      </c>
      <c r="R137" s="139" t="s">
        <v>423</v>
      </c>
      <c r="S137" t="s">
        <v>424</v>
      </c>
      <c r="T137" t="s">
        <v>424</v>
      </c>
      <c r="U137" t="s">
        <v>424</v>
      </c>
      <c r="V137" t="s">
        <v>349</v>
      </c>
      <c r="W137" t="s">
        <v>425</v>
      </c>
      <c r="X137" t="s">
        <v>367</v>
      </c>
    </row>
    <row r="138" spans="16:24" x14ac:dyDescent="0.45">
      <c r="P138">
        <v>124</v>
      </c>
      <c r="Q138" t="s">
        <v>440</v>
      </c>
      <c r="R138" s="139" t="s">
        <v>423</v>
      </c>
      <c r="S138" t="s">
        <v>424</v>
      </c>
      <c r="T138" t="s">
        <v>424</v>
      </c>
      <c r="U138" t="s">
        <v>424</v>
      </c>
      <c r="V138" t="s">
        <v>349</v>
      </c>
      <c r="W138" t="s">
        <v>425</v>
      </c>
      <c r="X138" t="s">
        <v>425</v>
      </c>
    </row>
    <row r="139" spans="16:24" x14ac:dyDescent="0.45">
      <c r="P139">
        <v>125</v>
      </c>
      <c r="Q139" t="s">
        <v>441</v>
      </c>
      <c r="R139" s="139" t="s">
        <v>423</v>
      </c>
      <c r="S139" t="s">
        <v>424</v>
      </c>
      <c r="T139" t="s">
        <v>424</v>
      </c>
      <c r="U139" t="s">
        <v>424</v>
      </c>
      <c r="V139" t="s">
        <v>349</v>
      </c>
      <c r="W139" t="s">
        <v>357</v>
      </c>
      <c r="X139" t="s">
        <v>425</v>
      </c>
    </row>
    <row r="140" spans="16:24" x14ac:dyDescent="0.45">
      <c r="P140">
        <v>126</v>
      </c>
      <c r="Q140" t="s">
        <v>442</v>
      </c>
      <c r="R140" s="139" t="s">
        <v>423</v>
      </c>
      <c r="S140" t="s">
        <v>424</v>
      </c>
      <c r="T140" t="s">
        <v>424</v>
      </c>
      <c r="U140" t="s">
        <v>424</v>
      </c>
      <c r="V140" t="s">
        <v>349</v>
      </c>
      <c r="W140" t="s">
        <v>372</v>
      </c>
      <c r="X140" t="s">
        <v>425</v>
      </c>
    </row>
    <row r="141" spans="16:24" x14ac:dyDescent="0.45">
      <c r="P141">
        <v>127</v>
      </c>
      <c r="Q141" t="s">
        <v>443</v>
      </c>
      <c r="R141" s="139" t="s">
        <v>423</v>
      </c>
      <c r="S141" t="s">
        <v>424</v>
      </c>
      <c r="T141" t="s">
        <v>424</v>
      </c>
      <c r="U141" t="s">
        <v>424</v>
      </c>
      <c r="V141" t="s">
        <v>334</v>
      </c>
      <c r="W141" t="s">
        <v>425</v>
      </c>
      <c r="X141" t="s">
        <v>351</v>
      </c>
    </row>
    <row r="142" spans="16:24" x14ac:dyDescent="0.45">
      <c r="P142">
        <v>128</v>
      </c>
      <c r="Q142" t="s">
        <v>444</v>
      </c>
      <c r="R142" s="139" t="s">
        <v>423</v>
      </c>
      <c r="S142" t="s">
        <v>424</v>
      </c>
      <c r="T142" t="s">
        <v>424</v>
      </c>
      <c r="U142" t="s">
        <v>424</v>
      </c>
      <c r="V142" t="s">
        <v>334</v>
      </c>
      <c r="W142" t="s">
        <v>425</v>
      </c>
      <c r="X142" t="s">
        <v>363</v>
      </c>
    </row>
    <row r="143" spans="16:24" x14ac:dyDescent="0.45">
      <c r="P143">
        <v>129</v>
      </c>
      <c r="Q143" t="s">
        <v>445</v>
      </c>
      <c r="R143" s="139" t="s">
        <v>423</v>
      </c>
      <c r="S143" t="s">
        <v>424</v>
      </c>
      <c r="T143" t="s">
        <v>424</v>
      </c>
      <c r="U143" t="s">
        <v>424</v>
      </c>
      <c r="V143" t="s">
        <v>334</v>
      </c>
      <c r="W143" t="s">
        <v>425</v>
      </c>
      <c r="X143" t="s">
        <v>367</v>
      </c>
    </row>
    <row r="144" spans="16:24" x14ac:dyDescent="0.45">
      <c r="P144">
        <v>130</v>
      </c>
      <c r="Q144" t="s">
        <v>446</v>
      </c>
      <c r="R144" s="139" t="s">
        <v>423</v>
      </c>
      <c r="S144" t="s">
        <v>424</v>
      </c>
      <c r="T144" t="s">
        <v>424</v>
      </c>
      <c r="U144" t="s">
        <v>424</v>
      </c>
      <c r="V144" t="s">
        <v>334</v>
      </c>
      <c r="W144" t="s">
        <v>425</v>
      </c>
      <c r="X144" t="s">
        <v>425</v>
      </c>
    </row>
    <row r="145" spans="16:24" x14ac:dyDescent="0.45">
      <c r="P145">
        <v>131</v>
      </c>
      <c r="Q145" t="s">
        <v>447</v>
      </c>
      <c r="R145" s="139" t="s">
        <v>423</v>
      </c>
      <c r="S145" t="s">
        <v>424</v>
      </c>
      <c r="T145" t="s">
        <v>424</v>
      </c>
      <c r="U145" t="s">
        <v>424</v>
      </c>
      <c r="V145" t="s">
        <v>334</v>
      </c>
      <c r="W145" t="s">
        <v>357</v>
      </c>
      <c r="X145" t="s">
        <v>425</v>
      </c>
    </row>
    <row r="146" spans="16:24" x14ac:dyDescent="0.45">
      <c r="P146">
        <v>132</v>
      </c>
      <c r="Q146" t="s">
        <v>448</v>
      </c>
      <c r="R146" s="139" t="s">
        <v>423</v>
      </c>
      <c r="S146" t="s">
        <v>424</v>
      </c>
      <c r="T146" t="s">
        <v>424</v>
      </c>
      <c r="U146" t="s">
        <v>424</v>
      </c>
      <c r="V146" t="s">
        <v>334</v>
      </c>
      <c r="W146" t="s">
        <v>372</v>
      </c>
      <c r="X146" t="s">
        <v>425</v>
      </c>
    </row>
    <row r="147" spans="16:24" x14ac:dyDescent="0.45">
      <c r="P147">
        <v>133</v>
      </c>
      <c r="R147" s="139" t="s">
        <v>449</v>
      </c>
      <c r="S147" t="s">
        <v>424</v>
      </c>
      <c r="T147" t="s">
        <v>424</v>
      </c>
      <c r="U147" t="s">
        <v>424</v>
      </c>
    </row>
    <row r="148" spans="16:24" x14ac:dyDescent="0.45">
      <c r="P148">
        <v>134</v>
      </c>
      <c r="R148" s="139" t="s">
        <v>449</v>
      </c>
      <c r="S148" t="s">
        <v>424</v>
      </c>
      <c r="T148" t="s">
        <v>424</v>
      </c>
      <c r="U148" t="s">
        <v>424</v>
      </c>
    </row>
    <row r="149" spans="16:24" x14ac:dyDescent="0.45">
      <c r="P149">
        <v>135</v>
      </c>
      <c r="R149" s="139" t="s">
        <v>449</v>
      </c>
      <c r="S149" t="s">
        <v>424</v>
      </c>
      <c r="T149" t="s">
        <v>424</v>
      </c>
      <c r="U149" t="s">
        <v>424</v>
      </c>
    </row>
    <row r="150" spans="16:24" x14ac:dyDescent="0.45">
      <c r="P150">
        <v>136</v>
      </c>
      <c r="R150" s="139" t="s">
        <v>449</v>
      </c>
      <c r="S150" t="s">
        <v>424</v>
      </c>
      <c r="T150" t="s">
        <v>424</v>
      </c>
      <c r="U150" t="s">
        <v>424</v>
      </c>
    </row>
    <row r="151" spans="16:24" ht="19.5" customHeight="1" x14ac:dyDescent="0.45">
      <c r="P151">
        <v>137</v>
      </c>
      <c r="R151" s="92" t="s">
        <v>395</v>
      </c>
      <c r="S151" s="132" t="s">
        <v>450</v>
      </c>
      <c r="T151" t="s">
        <v>355</v>
      </c>
      <c r="U151" t="s">
        <v>356</v>
      </c>
      <c r="V151" s="64" t="s">
        <v>349</v>
      </c>
      <c r="W151" s="65" t="s">
        <v>357</v>
      </c>
      <c r="X151" s="65" t="s">
        <v>351</v>
      </c>
    </row>
    <row r="152" spans="16:24" ht="20.100000000000001" customHeight="1" x14ac:dyDescent="0.45">
      <c r="P152">
        <v>138</v>
      </c>
      <c r="R152" s="92" t="s">
        <v>395</v>
      </c>
      <c r="S152" s="132" t="s">
        <v>450</v>
      </c>
      <c r="T152" t="s">
        <v>355</v>
      </c>
      <c r="U152" t="s">
        <v>356</v>
      </c>
      <c r="V152" s="64" t="s">
        <v>349</v>
      </c>
      <c r="W152" s="65" t="s">
        <v>357</v>
      </c>
      <c r="X152" s="65" t="s">
        <v>363</v>
      </c>
    </row>
    <row r="153" spans="16:24" ht="20.100000000000001" customHeight="1" x14ac:dyDescent="0.45">
      <c r="P153">
        <v>139</v>
      </c>
      <c r="Q153" t="s">
        <v>451</v>
      </c>
      <c r="R153" s="92" t="s">
        <v>395</v>
      </c>
      <c r="S153" s="132" t="s">
        <v>450</v>
      </c>
      <c r="T153" t="s">
        <v>355</v>
      </c>
      <c r="U153" t="s">
        <v>356</v>
      </c>
      <c r="V153" s="64" t="s">
        <v>349</v>
      </c>
      <c r="W153" s="65" t="s">
        <v>357</v>
      </c>
      <c r="X153" s="65" t="s">
        <v>367</v>
      </c>
    </row>
    <row r="154" spans="16:24" ht="20.100000000000001" customHeight="1" x14ac:dyDescent="0.45">
      <c r="P154">
        <v>140</v>
      </c>
      <c r="Q154" t="s">
        <v>371</v>
      </c>
      <c r="R154" s="92" t="s">
        <v>395</v>
      </c>
      <c r="S154" s="132" t="s">
        <v>450</v>
      </c>
      <c r="T154" t="s">
        <v>355</v>
      </c>
      <c r="U154" t="s">
        <v>356</v>
      </c>
      <c r="V154" s="64" t="s">
        <v>349</v>
      </c>
      <c r="W154" s="65" t="s">
        <v>372</v>
      </c>
      <c r="X154" s="65" t="s">
        <v>351</v>
      </c>
    </row>
    <row r="155" spans="16:24" ht="20.100000000000001" customHeight="1" x14ac:dyDescent="0.45">
      <c r="P155">
        <v>141</v>
      </c>
      <c r="Q155" t="s">
        <v>452</v>
      </c>
      <c r="R155" s="92" t="s">
        <v>395</v>
      </c>
      <c r="S155" s="132" t="s">
        <v>450</v>
      </c>
      <c r="T155" t="s">
        <v>355</v>
      </c>
      <c r="U155" t="s">
        <v>356</v>
      </c>
      <c r="V155" s="64" t="s">
        <v>349</v>
      </c>
      <c r="W155" s="65" t="s">
        <v>372</v>
      </c>
      <c r="X155" s="65" t="s">
        <v>363</v>
      </c>
    </row>
    <row r="156" spans="16:24" ht="20.100000000000001" customHeight="1" x14ac:dyDescent="0.45">
      <c r="P156">
        <v>142</v>
      </c>
      <c r="Q156" t="s">
        <v>453</v>
      </c>
      <c r="R156" s="92" t="s">
        <v>395</v>
      </c>
      <c r="S156" s="132" t="s">
        <v>450</v>
      </c>
      <c r="T156" t="s">
        <v>355</v>
      </c>
      <c r="U156" t="s">
        <v>356</v>
      </c>
      <c r="V156" s="64" t="s">
        <v>349</v>
      </c>
      <c r="W156" s="65" t="s">
        <v>372</v>
      </c>
      <c r="X156" s="65" t="s">
        <v>367</v>
      </c>
    </row>
    <row r="157" spans="16:24" ht="20.100000000000001" customHeight="1" x14ac:dyDescent="0.45">
      <c r="P157">
        <v>143</v>
      </c>
      <c r="R157" s="92" t="s">
        <v>395</v>
      </c>
      <c r="S157" s="132" t="s">
        <v>450</v>
      </c>
      <c r="T157" t="s">
        <v>355</v>
      </c>
      <c r="U157" t="s">
        <v>356</v>
      </c>
      <c r="V157" s="64" t="s">
        <v>334</v>
      </c>
      <c r="W157" s="65" t="s">
        <v>357</v>
      </c>
      <c r="X157" s="65" t="s">
        <v>351</v>
      </c>
    </row>
    <row r="158" spans="16:24" ht="20.100000000000001" customHeight="1" x14ac:dyDescent="0.45">
      <c r="P158">
        <v>144</v>
      </c>
      <c r="R158" s="92" t="s">
        <v>395</v>
      </c>
      <c r="S158" s="132" t="s">
        <v>450</v>
      </c>
      <c r="T158" t="s">
        <v>355</v>
      </c>
      <c r="U158" t="s">
        <v>356</v>
      </c>
      <c r="V158" s="64" t="s">
        <v>334</v>
      </c>
      <c r="W158" s="65" t="s">
        <v>357</v>
      </c>
      <c r="X158" s="65" t="s">
        <v>363</v>
      </c>
    </row>
    <row r="159" spans="16:24" ht="20.100000000000001" customHeight="1" x14ac:dyDescent="0.45">
      <c r="P159">
        <v>145</v>
      </c>
      <c r="R159" s="92" t="s">
        <v>395</v>
      </c>
      <c r="S159" s="132" t="s">
        <v>450</v>
      </c>
      <c r="T159" t="s">
        <v>355</v>
      </c>
      <c r="U159" t="s">
        <v>356</v>
      </c>
      <c r="V159" s="64" t="s">
        <v>334</v>
      </c>
      <c r="W159" s="65" t="s">
        <v>357</v>
      </c>
      <c r="X159" s="65" t="s">
        <v>367</v>
      </c>
    </row>
    <row r="160" spans="16:24" ht="20.100000000000001" customHeight="1" x14ac:dyDescent="0.45">
      <c r="P160">
        <v>146</v>
      </c>
      <c r="R160" s="92" t="s">
        <v>395</v>
      </c>
      <c r="S160" s="132" t="s">
        <v>450</v>
      </c>
      <c r="T160" t="s">
        <v>355</v>
      </c>
      <c r="U160" t="s">
        <v>356</v>
      </c>
      <c r="V160" s="64" t="s">
        <v>334</v>
      </c>
      <c r="W160" s="65" t="s">
        <v>372</v>
      </c>
      <c r="X160" s="65" t="s">
        <v>351</v>
      </c>
    </row>
    <row r="161" spans="16:24" ht="20.100000000000001" customHeight="1" x14ac:dyDescent="0.45">
      <c r="P161">
        <v>147</v>
      </c>
      <c r="R161" s="92" t="s">
        <v>395</v>
      </c>
      <c r="S161" s="132" t="s">
        <v>450</v>
      </c>
      <c r="T161" t="s">
        <v>355</v>
      </c>
      <c r="U161" t="s">
        <v>356</v>
      </c>
      <c r="V161" s="64" t="s">
        <v>334</v>
      </c>
      <c r="W161" s="65" t="s">
        <v>372</v>
      </c>
      <c r="X161" s="65" t="s">
        <v>363</v>
      </c>
    </row>
    <row r="162" spans="16:24" ht="20.100000000000001" customHeight="1" x14ac:dyDescent="0.45">
      <c r="P162">
        <v>148</v>
      </c>
      <c r="R162" s="92" t="s">
        <v>395</v>
      </c>
      <c r="S162" s="132" t="s">
        <v>450</v>
      </c>
      <c r="T162" t="s">
        <v>355</v>
      </c>
      <c r="U162" t="s">
        <v>356</v>
      </c>
      <c r="V162" s="64" t="s">
        <v>334</v>
      </c>
      <c r="W162" s="65" t="s">
        <v>372</v>
      </c>
      <c r="X162" s="65" t="s">
        <v>367</v>
      </c>
    </row>
  </sheetData>
  <sheetProtection algorithmName="SHA-512" hashValue="Z4NdrxdbrGaqdfdHcNpDXf4qRV2o2j7v/PJBpteNzYV6h81r2m+H9ei23qqZ+2nSVkJ1qGLkUunz7dbUD1ksvw==" saltValue="bT7bwZaGhpe+/X0oaaxMIg==" spinCount="100000" sheet="1" objects="1" scenarios="1"/>
  <mergeCells count="1">
    <mergeCell ref="B33:B34"/>
  </mergeCells>
  <phoneticPr fontId="1"/>
  <dataValidations count="3">
    <dataValidation type="list" allowBlank="1" showInputMessage="1" showErrorMessage="1" sqref="E14" xr:uid="{787C26ED-B870-4B2D-A2EE-C1DA270B1AB6}">
      <formula1>$K$13:$K$15</formula1>
    </dataValidation>
    <dataValidation type="list" allowBlank="1" showInputMessage="1" showErrorMessage="1" sqref="E15" xr:uid="{348C3EC7-4072-466D-9EA2-98C5FBA9D869}">
      <formula1>$L$13:$L$16</formula1>
    </dataValidation>
    <dataValidation type="list" allowBlank="1" showInputMessage="1" showErrorMessage="1" sqref="E13" xr:uid="{A821BE59-0351-4515-88DE-C964AFE939E6}">
      <formula1>$J$13:$J$15</formula1>
    </dataValidation>
  </dataValidations>
  <hyperlinks>
    <hyperlink ref="AG17" r:id="rId1" display="https://www.kyoukaikenpo.or.jp/g6/cat620/r311" xr:uid="{01085C6D-9A98-46E3-A4B3-ECDDB9519487}"/>
    <hyperlink ref="AG18" r:id="rId2" display="https://www.mhlw.go.jp/stf/seisakunitsuite/bunya/0000135090_00001.html" xr:uid="{B5235F6B-97FC-4410-8F7F-B82B3362FEB9}"/>
    <hyperlink ref="AG22" r:id="rId3" display="https://www.nenkin.go.jp/service/kounen/hokenryo/menjo/20140122-01.html" xr:uid="{98DD2E6F-D0B4-4537-A35C-E318EC74D7A2}"/>
    <hyperlink ref="C30" r:id="rId4" display="https://www.kyoukaikenpo.or.jp/g6/cat620/r311" xr:uid="{E26F971B-659B-449A-AD27-12D733EAC716}"/>
    <hyperlink ref="C31" r:id="rId5" display="https://www.mhlw.go.jp/stf/seisakunitsuite/bunya/0000135090_00001.html" xr:uid="{B345C76F-AA88-419B-B334-90FBFAA712A9}"/>
    <hyperlink ref="C36" r:id="rId6" display="https://www.nenkin.go.jp/service/kounen/hokenryo/menjo/20140122-01.html" xr:uid="{22040635-DD6E-48F1-87CF-98C6F3518424}"/>
    <hyperlink ref="AG23" r:id="rId7" display="https://www.nenkin.go.jp/service/kounen/hokenryo/menjo/20140122-01.html" xr:uid="{4593B8B1-5551-40CC-BF4E-8BBC721F0CC9}"/>
    <hyperlink ref="C27" r:id="rId8" display="https://www.fukushi.metro.tokyo.lg.jp/kodomo/shussan/kenkou/syussan" xr:uid="{F0C8194E-EBE5-4C3E-A6CE-E8DAD9EC1C22}"/>
    <hyperlink ref="C28" r:id="rId9" xr:uid="{A5C94A27-81CF-47E4-AECD-0A7731A9C593}"/>
    <hyperlink ref="C29" r:id="rId10" xr:uid="{87296245-F6F5-47CB-B04D-C2A53BE7CE39}"/>
    <hyperlink ref="C32" r:id="rId11" xr:uid="{4598F74D-F1D7-4A69-91FC-D4B5AABE961C}"/>
    <hyperlink ref="C33" r:id="rId12" display="https://www.mhlw.go.jp/content/11600000/001600636.pdf" xr:uid="{868E67F6-FE82-40C3-874C-EF1FBFD042D5}"/>
    <hyperlink ref="C34" r:id="rId13" display="https://www.mhlw.go.jp/content/11600000/001600638.pdf" xr:uid="{5D461D95-AFD5-4701-9D20-63266D3D215D}"/>
    <hyperlink ref="C35" r:id="rId14" display="https://www.mhlw.go.jp/content/11600000/001600668.pdf" xr:uid="{C63EFB3D-D17C-439D-82CD-A378E0F44262}"/>
    <hyperlink ref="C37" r:id="rId15" display="https://www.mhlw.go.jp/stf/seisakunitsuite/bunya/0000193798_00001.html" xr:uid="{328AC6D8-F92F-4B10-B04F-DA289BAEA0CE}"/>
  </hyperlinks>
  <pageMargins left="0.70866141732283472" right="0.70866141732283472" top="0.55118110236220474" bottom="0.55118110236220474" header="0.31496062992125984" footer="0.31496062992125984"/>
  <pageSetup paperSize="9" scale="65" orientation="portrait" r:id="rId16"/>
  <drawing r:id="rId17"/>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263dbbe5-076b-4606-a03b-9598f5f2f35a" xsi:nil="true"/>
    <_Flow_SignoffStatus xmlns="684c1c50-4c80-4870-89b5-879dfb1bab37" xsi:nil="true"/>
    <Owner xmlns="684c1c50-4c80-4870-89b5-879dfb1bab37">
      <UserInfo>
        <DisplayName/>
        <AccountId xsi:nil="true"/>
        <AccountType/>
      </UserInfo>
    </Owner>
    <lcf76f155ced4ddcb4097134ff3c332f xmlns="684c1c50-4c80-4870-89b5-879dfb1bab37">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ドキュメント" ma:contentTypeID="0x010100C6103242DC2A9741863F42E8BA454556" ma:contentTypeVersion="16" ma:contentTypeDescription="新しいドキュメントを作成します。" ma:contentTypeScope="" ma:versionID="06cb48ee345ccecf75057121f8095481">
  <xsd:schema xmlns:xsd="http://www.w3.org/2001/XMLSchema" xmlns:xs="http://www.w3.org/2001/XMLSchema" xmlns:p="http://schemas.microsoft.com/office/2006/metadata/properties" xmlns:ns2="684c1c50-4c80-4870-89b5-879dfb1bab37" xmlns:ns3="263dbbe5-076b-4606-a03b-9598f5f2f35a" targetNamespace="http://schemas.microsoft.com/office/2006/metadata/properties" ma:root="true" ma:fieldsID="bd384226d0aebff1d8b45dd8fb2c241d" ns2:_="" ns3:_="">
    <xsd:import namespace="684c1c50-4c80-4870-89b5-879dfb1bab37"/>
    <xsd:import namespace="263dbbe5-076b-4606-a03b-9598f5f2f35a"/>
    <xsd:element name="properties">
      <xsd:complexType>
        <xsd:sequence>
          <xsd:element name="documentManagement">
            <xsd:complexType>
              <xsd:all>
                <xsd:element ref="ns2:Owner" minOccurs="0"/>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GenerationTime" minOccurs="0"/>
                <xsd:element ref="ns2:MediaServiceEventHashCode" minOccurs="0"/>
                <xsd:element ref="ns2:MediaServiceOCR" minOccurs="0"/>
                <xsd:element ref="ns2:MediaLengthInSeconds" minOccurs="0"/>
                <xsd:element ref="ns2:MediaServiceLocation" minOccurs="0"/>
                <xsd:element ref="ns2:_Flow_SignoffStatu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84c1c50-4c80-4870-89b5-879dfb1bab37" elementFormDefault="qualified">
    <xsd:import namespace="http://schemas.microsoft.com/office/2006/documentManagement/types"/>
    <xsd:import namespace="http://schemas.microsoft.com/office/infopath/2007/PartnerControls"/>
    <xsd:element name="Owner" ma:index="8" nillable="true" ma:displayName="所有者" ma:internalName="Own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lcf76f155ced4ddcb4097134ff3c332f" ma:index="14" nillable="true" ma:taxonomy="true" ma:internalName="lcf76f155ced4ddcb4097134ff3c332f" ma:taxonomyFieldName="MediaServiceImageTags" ma:displayName="画像タグ" ma:readOnly="false" ma:fieldId="{5cf76f15-5ced-4ddc-b409-7134ff3c332f}" ma:taxonomyMulti="true" ma:sspId="0347f584-7be2-4218-8e94-402d99aedf0b" ma:termSetId="09814cd3-568e-fe90-9814-8d621ff8fb84" ma:anchorId="fba54fb3-c3e1-fe81-a776-ca4b69148c4d" ma:open="true" ma:isKeyword="false">
      <xsd:complexType>
        <xsd:sequence>
          <xsd:element ref="pc:Terms" minOccurs="0" maxOccurs="1"/>
        </xsd:sequence>
      </xsd:complexType>
    </xsd:element>
    <xsd:element name="MediaServiceDateTaken" ma:index="16" nillable="true" ma:displayName="MediaServiceDateTaken" ma:hidden="true" ma:indexed="true" ma:internalName="MediaServiceDateTaken"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OCR" ma:index="19" nillable="true" ma:displayName="Extracted Text" ma:internalName="MediaServiceOCR" ma:readOnly="true">
      <xsd:simpleType>
        <xsd:restriction base="dms:Note">
          <xsd:maxLength value="255"/>
        </xsd:restriction>
      </xsd:simpleType>
    </xsd:element>
    <xsd:element name="MediaLengthInSeconds" ma:index="20" nillable="true" ma:displayName="MediaLengthInSeconds" ma:hidden="true" ma:internalName="MediaLengthInSeconds" ma:readOnly="true">
      <xsd:simpleType>
        <xsd:restriction base="dms:Unknown"/>
      </xsd:simpleType>
    </xsd:element>
    <xsd:element name="MediaServiceLocation" ma:index="21" nillable="true" ma:displayName="Location" ma:description="" ma:indexed="true" ma:internalName="MediaServiceLocation" ma:readOnly="true">
      <xsd:simpleType>
        <xsd:restriction base="dms:Text"/>
      </xsd:simpleType>
    </xsd:element>
    <xsd:element name="_Flow_SignoffStatus" ma:index="22" nillable="true" ma:displayName="承認の状態" ma:internalName="_x0024_Resources_x003a_core_x002c_Signoff_Status">
      <xsd:simpleType>
        <xsd:restriction base="dms:Text"/>
      </xsd:simpleType>
    </xsd:element>
    <xsd:element name="MediaServiceBillingMetadata" ma:index="23"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63dbbe5-076b-4606-a03b-9598f5f2f35a" elementFormDefault="qualified">
    <xsd:import namespace="http://schemas.microsoft.com/office/2006/documentManagement/types"/>
    <xsd:import namespace="http://schemas.microsoft.com/office/infopath/2007/PartnerControls"/>
    <xsd:element name="TaxCatchAll" ma:index="15" nillable="true" ma:displayName="Taxonomy Catch All Column" ma:hidden="true" ma:list="{5886476a-c4c7-4fa5-8655-0d18e4df2ac2}" ma:internalName="TaxCatchAll" ma:showField="CatchAllData" ma:web="263dbbe5-076b-4606-a03b-9598f5f2f35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F47557E-1E0D-416D-A0B6-219989225A36}">
  <ds:schemaRefs>
    <ds:schemaRef ds:uri="http://schemas.microsoft.com/sharepoint/v3/contenttype/forms"/>
  </ds:schemaRefs>
</ds:datastoreItem>
</file>

<file path=customXml/itemProps2.xml><?xml version="1.0" encoding="utf-8"?>
<ds:datastoreItem xmlns:ds="http://schemas.openxmlformats.org/officeDocument/2006/customXml" ds:itemID="{CE0C6020-F511-4657-870E-3596E001C582}">
  <ds:schemaRefs>
    <ds:schemaRef ds:uri="http://schemas.microsoft.com/office/2006/metadata/properties"/>
    <ds:schemaRef ds:uri="http://schemas.microsoft.com/office/infopath/2007/PartnerControls"/>
    <ds:schemaRef ds:uri="263dbbe5-076b-4606-a03b-9598f5f2f35a"/>
    <ds:schemaRef ds:uri="684c1c50-4c80-4870-89b5-879dfb1bab37"/>
  </ds:schemaRefs>
</ds:datastoreItem>
</file>

<file path=customXml/itemProps3.xml><?xml version="1.0" encoding="utf-8"?>
<ds:datastoreItem xmlns:ds="http://schemas.openxmlformats.org/officeDocument/2006/customXml" ds:itemID="{4E2442C3-EC78-4380-9A37-5BC30A3B78B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84c1c50-4c80-4870-89b5-879dfb1bab37"/>
    <ds:schemaRef ds:uri="263dbbe5-076b-4606-a03b-9598f5f2f35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vt:i4>
      </vt:variant>
      <vt:variant>
        <vt:lpstr>名前付き一覧</vt:lpstr>
      </vt:variant>
      <vt:variant>
        <vt:i4>4</vt:i4>
      </vt:variant>
    </vt:vector>
  </HeadingPairs>
  <TitlesOfParts>
    <vt:vector size="10" baseType="lpstr">
      <vt:lpstr>従業員一人親方結果比較</vt:lpstr>
      <vt:lpstr>調査グラフ</vt:lpstr>
      <vt:lpstr>本ファイルについて</vt:lpstr>
      <vt:lpstr>適性チェック (チェックボックス版)</vt:lpstr>
      <vt:lpstr>1.適性チェックシート</vt:lpstr>
      <vt:lpstr>2.出産・育児期のサポート</vt:lpstr>
      <vt:lpstr>'1.適性チェックシート'!Print_Area</vt:lpstr>
      <vt:lpstr>'2.出産・育児期のサポート'!Print_Area</vt:lpstr>
      <vt:lpstr>'適性チェック (チェックボックス版)'!Print_Area</vt:lpstr>
      <vt:lpstr>本ファイルについて!Print_Area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m-takahashi</dc:creator>
  <cp:keywords/>
  <dc:description/>
  <cp:lastModifiedBy>山内 智士</cp:lastModifiedBy>
  <cp:revision/>
  <cp:lastPrinted>2026-03-11T02:38:24Z</cp:lastPrinted>
  <dcterms:created xsi:type="dcterms:W3CDTF">2019-03-04T15:57:59Z</dcterms:created>
  <dcterms:modified xsi:type="dcterms:W3CDTF">2026-03-23T02:09:01Z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0x010100C6103242DC2A9741863F42E8BA454556</vt:lpwstr>
  </property>
  <property fmtid="{D5CDD505-2E9C-101B-9397-08002B2CF9AE}" pid="3" name="MediaServiceImageTags">
    <vt:lpwstr/>
  </property>
</Properties>
</file>